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2. 공문\2021\"/>
    </mc:Choice>
  </mc:AlternateContent>
  <bookViews>
    <workbookView xWindow="0" yWindow="0" windowWidth="19905" windowHeight="7755"/>
  </bookViews>
  <sheets>
    <sheet name="0.2021 어린이집결산서" sheetId="1" r:id="rId1"/>
  </sheets>
  <definedNames>
    <definedName name="_xlnm.Print_Area" localSheetId="0">'0.2021 어린이집결산서'!$A$1:$M$54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K53" i="1"/>
  <c r="F53" i="1"/>
  <c r="E53" i="1"/>
  <c r="M52" i="1"/>
  <c r="G52" i="1"/>
  <c r="M51" i="1"/>
  <c r="G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M37" i="1"/>
  <c r="G37" i="1"/>
  <c r="M36" i="1"/>
  <c r="G36" i="1"/>
  <c r="M35" i="1"/>
  <c r="G35" i="1"/>
  <c r="M34" i="1"/>
  <c r="G34" i="1"/>
  <c r="M33" i="1"/>
  <c r="G33" i="1"/>
  <c r="M32" i="1"/>
  <c r="G32" i="1"/>
  <c r="L31" i="1"/>
  <c r="L54" i="1" s="1"/>
  <c r="K31" i="1"/>
  <c r="M31" i="1" s="1"/>
  <c r="F31" i="1"/>
  <c r="E31" i="1"/>
  <c r="E54" i="1" s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M17" i="1"/>
  <c r="G17" i="1"/>
  <c r="M16" i="1"/>
  <c r="M15" i="1"/>
  <c r="G15" i="1"/>
  <c r="M14" i="1"/>
  <c r="G14" i="1"/>
  <c r="M13" i="1"/>
  <c r="G13" i="1"/>
  <c r="M12" i="1"/>
  <c r="G12" i="1"/>
  <c r="M11" i="1"/>
  <c r="G11" i="1"/>
  <c r="M10" i="1"/>
  <c r="G10" i="1"/>
  <c r="F54" i="1" l="1"/>
  <c r="G53" i="1"/>
  <c r="K54" i="1"/>
  <c r="N31" i="1"/>
  <c r="G31" i="1"/>
  <c r="M53" i="1"/>
  <c r="M54" i="1" s="1"/>
  <c r="N54" i="1" s="1"/>
  <c r="G54" i="1" l="1"/>
</calcChain>
</file>

<file path=xl/sharedStrings.xml><?xml version="1.0" encoding="utf-8"?>
<sst xmlns="http://schemas.openxmlformats.org/spreadsheetml/2006/main" count="204" uniqueCount="112">
  <si>
    <t xml:space="preserve">사회복지법인 YWCA복지사업단 </t>
    <phoneticPr fontId="3" type="noConversion"/>
  </si>
  <si>
    <t>2021. 3. 1~2022. 2. 28</t>
    <phoneticPr fontId="3" type="noConversion"/>
  </si>
  <si>
    <t>(단위:원)</t>
    <phoneticPr fontId="3" type="noConversion"/>
  </si>
  <si>
    <t>세   출</t>
  </si>
  <si>
    <t>세   입</t>
  </si>
  <si>
    <t>과      목</t>
  </si>
  <si>
    <t>2020년 예산</t>
    <phoneticPr fontId="3" type="noConversion"/>
  </si>
  <si>
    <t>2021년 예산(안)</t>
    <phoneticPr fontId="3" type="noConversion"/>
  </si>
  <si>
    <t>증감</t>
    <phoneticPr fontId="3" type="noConversion"/>
  </si>
  <si>
    <t>증감</t>
    <phoneticPr fontId="3" type="noConversion"/>
  </si>
  <si>
    <t>관</t>
  </si>
  <si>
    <t>항</t>
  </si>
  <si>
    <t>목</t>
  </si>
  <si>
    <t>100인건비</t>
    <phoneticPr fontId="3" type="noConversion"/>
  </si>
  <si>
    <t>110원장인건비</t>
    <phoneticPr fontId="3" type="noConversion"/>
  </si>
  <si>
    <t>110원장인건비</t>
    <phoneticPr fontId="3" type="noConversion"/>
  </si>
  <si>
    <t>01보육료</t>
    <phoneticPr fontId="3" type="noConversion"/>
  </si>
  <si>
    <t>11보육료</t>
    <phoneticPr fontId="3" type="noConversion"/>
  </si>
  <si>
    <t>111정부지원보육료</t>
    <phoneticPr fontId="3" type="noConversion"/>
  </si>
  <si>
    <t>120보육교직원인건비</t>
    <phoneticPr fontId="3" type="noConversion"/>
  </si>
  <si>
    <t>112부모부담보육료</t>
    <phoneticPr fontId="3" type="noConversion"/>
  </si>
  <si>
    <t>130기타인건비</t>
    <phoneticPr fontId="3" type="noConversion"/>
  </si>
  <si>
    <t>02수익자부담수입</t>
    <phoneticPr fontId="3" type="noConversion"/>
  </si>
  <si>
    <t>21선택적보육활동비</t>
    <phoneticPr fontId="3" type="noConversion"/>
  </si>
  <si>
    <t>211특별활동비</t>
    <phoneticPr fontId="3" type="noConversion"/>
  </si>
  <si>
    <t>140기관부담금</t>
    <phoneticPr fontId="3" type="noConversion"/>
  </si>
  <si>
    <t>22기타필요경비</t>
    <phoneticPr fontId="3" type="noConversion"/>
  </si>
  <si>
    <t>221기타필요경비</t>
    <phoneticPr fontId="3" type="noConversion"/>
  </si>
  <si>
    <t>200운영비</t>
    <phoneticPr fontId="3" type="noConversion"/>
  </si>
  <si>
    <t>210관리운영비</t>
    <phoneticPr fontId="3" type="noConversion"/>
  </si>
  <si>
    <t>03보조금및지원금</t>
    <phoneticPr fontId="3" type="noConversion"/>
  </si>
  <si>
    <t>31인건비보조금</t>
    <phoneticPr fontId="3" type="noConversion"/>
  </si>
  <si>
    <t>311인건비보조금</t>
    <phoneticPr fontId="3" type="noConversion"/>
  </si>
  <si>
    <t>220업무추진비</t>
    <phoneticPr fontId="3" type="noConversion"/>
  </si>
  <si>
    <t>32운영보조금</t>
    <phoneticPr fontId="3" type="noConversion"/>
  </si>
  <si>
    <t>321기관보육료</t>
    <phoneticPr fontId="3" type="noConversion"/>
  </si>
  <si>
    <t>322연장보육료</t>
    <phoneticPr fontId="3" type="noConversion"/>
  </si>
  <si>
    <t>300보육활동비</t>
    <phoneticPr fontId="3" type="noConversion"/>
  </si>
  <si>
    <t>310기본보육활동비</t>
    <phoneticPr fontId="3" type="noConversion"/>
  </si>
  <si>
    <t>323공공형운영비</t>
    <phoneticPr fontId="3" type="noConversion"/>
  </si>
  <si>
    <t>400수익자부담경비</t>
    <phoneticPr fontId="3" type="noConversion"/>
  </si>
  <si>
    <t>410선택적보육활동비</t>
    <phoneticPr fontId="3" type="noConversion"/>
  </si>
  <si>
    <t>324그 밖의 지원금</t>
    <phoneticPr fontId="3" type="noConversion"/>
  </si>
  <si>
    <t>420기타필요경비</t>
    <phoneticPr fontId="3" type="noConversion"/>
  </si>
  <si>
    <t>33자본보조금</t>
    <phoneticPr fontId="3" type="noConversion"/>
  </si>
  <si>
    <t>331자본보조금</t>
    <phoneticPr fontId="3" type="noConversion"/>
  </si>
  <si>
    <t>500적립금</t>
    <phoneticPr fontId="3" type="noConversion"/>
  </si>
  <si>
    <t>510적립금</t>
    <phoneticPr fontId="3" type="noConversion"/>
  </si>
  <si>
    <t>04전입금</t>
    <phoneticPr fontId="3" type="noConversion"/>
  </si>
  <si>
    <t>41전입금</t>
    <phoneticPr fontId="3" type="noConversion"/>
  </si>
  <si>
    <t>411전입금</t>
    <phoneticPr fontId="3" type="noConversion"/>
  </si>
  <si>
    <t>600상환반환금</t>
    <phoneticPr fontId="3" type="noConversion"/>
  </si>
  <si>
    <t>610차입금 상환</t>
    <phoneticPr fontId="3" type="noConversion"/>
  </si>
  <si>
    <t>42차입금</t>
    <phoneticPr fontId="3" type="noConversion"/>
  </si>
  <si>
    <t>421단기차입금</t>
    <phoneticPr fontId="3" type="noConversion"/>
  </si>
  <si>
    <t>620반환금</t>
    <phoneticPr fontId="3" type="noConversion"/>
  </si>
  <si>
    <t>422장기차입금</t>
    <phoneticPr fontId="3" type="noConversion"/>
  </si>
  <si>
    <t>700재산조성비</t>
    <phoneticPr fontId="3" type="noConversion"/>
  </si>
  <si>
    <t>710시설비</t>
    <phoneticPr fontId="3" type="noConversion"/>
  </si>
  <si>
    <t>05기부금</t>
    <phoneticPr fontId="3" type="noConversion"/>
  </si>
  <si>
    <t>51기부금</t>
    <phoneticPr fontId="3" type="noConversion"/>
  </si>
  <si>
    <t>511지정후원금</t>
    <phoneticPr fontId="3" type="noConversion"/>
  </si>
  <si>
    <t>720자산구입비</t>
    <phoneticPr fontId="3" type="noConversion"/>
  </si>
  <si>
    <t>512비지정후원금</t>
    <phoneticPr fontId="3" type="noConversion"/>
  </si>
  <si>
    <t>800과년도지출</t>
    <phoneticPr fontId="3" type="noConversion"/>
  </si>
  <si>
    <t>810과년도지출</t>
    <phoneticPr fontId="3" type="noConversion"/>
  </si>
  <si>
    <t>811과년도지출</t>
    <phoneticPr fontId="3" type="noConversion"/>
  </si>
  <si>
    <t>06적립금</t>
    <phoneticPr fontId="3" type="noConversion"/>
  </si>
  <si>
    <t>61적립금</t>
    <phoneticPr fontId="3" type="noConversion"/>
  </si>
  <si>
    <t>611적립금처분수입</t>
    <phoneticPr fontId="3" type="noConversion"/>
  </si>
  <si>
    <t>900잡지출</t>
    <phoneticPr fontId="3" type="noConversion"/>
  </si>
  <si>
    <t>910잡지출</t>
    <phoneticPr fontId="3" type="noConversion"/>
  </si>
  <si>
    <t>911잡지출</t>
    <phoneticPr fontId="3" type="noConversion"/>
  </si>
  <si>
    <t>07과년도수입</t>
    <phoneticPr fontId="3" type="noConversion"/>
  </si>
  <si>
    <t>71과년도수입</t>
    <phoneticPr fontId="3" type="noConversion"/>
  </si>
  <si>
    <t>711과년도수입</t>
    <phoneticPr fontId="3" type="noConversion"/>
  </si>
  <si>
    <t>100예비비</t>
    <phoneticPr fontId="3" type="noConversion"/>
  </si>
  <si>
    <t>1010예비비</t>
    <phoneticPr fontId="3" type="noConversion"/>
  </si>
  <si>
    <t>1011예비비</t>
    <phoneticPr fontId="3" type="noConversion"/>
  </si>
  <si>
    <t>08잡수입</t>
    <phoneticPr fontId="3" type="noConversion"/>
  </si>
  <si>
    <t>81잡수입</t>
    <phoneticPr fontId="3" type="noConversion"/>
  </si>
  <si>
    <t>811이자수입</t>
    <phoneticPr fontId="3" type="noConversion"/>
  </si>
  <si>
    <t>812그 밖의 잡수입</t>
    <phoneticPr fontId="3" type="noConversion"/>
  </si>
  <si>
    <t>09전년도이월금</t>
    <phoneticPr fontId="3" type="noConversion"/>
  </si>
  <si>
    <t>91전년도이월금</t>
    <phoneticPr fontId="3" type="noConversion"/>
  </si>
  <si>
    <t>911전년도이월액</t>
    <phoneticPr fontId="3" type="noConversion"/>
  </si>
  <si>
    <t>912전년도이월사업비</t>
    <phoneticPr fontId="3" type="noConversion"/>
  </si>
  <si>
    <t>소계</t>
    <phoneticPr fontId="3" type="noConversion"/>
  </si>
  <si>
    <t>120보육교직원인건비</t>
    <phoneticPr fontId="3" type="noConversion"/>
  </si>
  <si>
    <t>22기타필요경비</t>
    <phoneticPr fontId="3" type="noConversion"/>
  </si>
  <si>
    <t>221기타필요경비</t>
    <phoneticPr fontId="3" type="noConversion"/>
  </si>
  <si>
    <t>210관리운영비</t>
    <phoneticPr fontId="3" type="noConversion"/>
  </si>
  <si>
    <t>31인건비보조금</t>
    <phoneticPr fontId="3" type="noConversion"/>
  </si>
  <si>
    <t>310기본보육활동비</t>
    <phoneticPr fontId="3" type="noConversion"/>
  </si>
  <si>
    <t>323공공형운영비</t>
    <phoneticPr fontId="3" type="noConversion"/>
  </si>
  <si>
    <t>331자본보조금</t>
    <phoneticPr fontId="3" type="noConversion"/>
  </si>
  <si>
    <t>510적립금</t>
    <phoneticPr fontId="3" type="noConversion"/>
  </si>
  <si>
    <t>610차입금 상환</t>
    <phoneticPr fontId="3" type="noConversion"/>
  </si>
  <si>
    <t>512비지정후원금</t>
    <phoneticPr fontId="3" type="noConversion"/>
  </si>
  <si>
    <t>811과년도지출</t>
    <phoneticPr fontId="3" type="noConversion"/>
  </si>
  <si>
    <t>06적립금</t>
    <phoneticPr fontId="3" type="noConversion"/>
  </si>
  <si>
    <t>100예비비</t>
    <phoneticPr fontId="3" type="noConversion"/>
  </si>
  <si>
    <t>1010예비비</t>
    <phoneticPr fontId="3" type="noConversion"/>
  </si>
  <si>
    <t>1011예비비</t>
    <phoneticPr fontId="3" type="noConversion"/>
  </si>
  <si>
    <t>08잡수입</t>
    <phoneticPr fontId="3" type="noConversion"/>
  </si>
  <si>
    <t>09전년도이월금</t>
    <phoneticPr fontId="3" type="noConversion"/>
  </si>
  <si>
    <t>부산진구어린이집</t>
    <phoneticPr fontId="2" type="noConversion"/>
  </si>
  <si>
    <t>합계</t>
    <phoneticPr fontId="2" type="noConversion"/>
  </si>
  <si>
    <t>구분</t>
    <phoneticPr fontId="2" type="noConversion"/>
  </si>
  <si>
    <t>부산강서어린이집</t>
    <phoneticPr fontId="2" type="noConversion"/>
  </si>
  <si>
    <t>[첨부4] 2021년 어린이집 예산</t>
    <phoneticPr fontId="2" type="noConversion"/>
  </si>
  <si>
    <t>2021년 어린이집 예산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</si>
</sst>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_-* #,##0.0_-;\-* #,##0.0_-;_-* &quot;-&quot;??_-;_-@_-"/>
  </numFmts>
  <fonts count="17" x14ac:knownFonts="1">
    <font>
      <sz val="7"/>
      <color rgb="FF000000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8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</font>
    <font>
      <sz val="11"/>
      <color rgb="FF000000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>
      <alignment horizontal="center" vertical="center" wrapText="1"/>
    </xf>
    <xf numFmtId="0" fontId="7" fillId="0" borderId="0">
      <alignment vertical="center"/>
    </xf>
    <xf numFmtId="41" fontId="7" fillId="0" borderId="0">
      <alignment vertical="center"/>
    </xf>
  </cellStyleXfs>
  <cellXfs count="53">
    <xf numFmtId="0" fontId="0" fillId="0" borderId="0" xfId="0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12" fillId="0" borderId="2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41" fontId="13" fillId="2" borderId="1" xfId="0" applyNumberFormat="1" applyFont="1" applyFill="1" applyBorder="1" applyAlignment="1">
      <alignment vertical="center"/>
    </xf>
    <xf numFmtId="41" fontId="14" fillId="2" borderId="1" xfId="2" applyFont="1" applyFill="1" applyBorder="1">
      <alignment vertical="center"/>
    </xf>
    <xf numFmtId="3" fontId="15" fillId="2" borderId="17" xfId="0" applyNumberFormat="1" applyFont="1" applyFill="1" applyBorder="1" applyAlignment="1">
      <alignment horizontal="right" vertical="center" wrapText="1"/>
    </xf>
    <xf numFmtId="177" fontId="12" fillId="0" borderId="0" xfId="0" applyNumberFormat="1" applyFont="1" applyAlignment="1">
      <alignment vertical="center"/>
    </xf>
    <xf numFmtId="41" fontId="15" fillId="4" borderId="1" xfId="0" applyNumberFormat="1" applyFont="1" applyFill="1" applyBorder="1" applyAlignment="1">
      <alignment vertical="center"/>
    </xf>
    <xf numFmtId="176" fontId="12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right" vertical="center" wrapText="1"/>
    </xf>
    <xf numFmtId="0" fontId="8" fillId="2" borderId="1" xfId="1" applyFont="1" applyFill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3" xfId="0" applyNumberFormat="1" applyFont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 wrapText="1"/>
    </xf>
    <xf numFmtId="42" fontId="10" fillId="3" borderId="1" xfId="1" applyNumberFormat="1" applyFont="1" applyFill="1" applyBorder="1" applyAlignment="1">
      <alignment horizontal="left" vertical="center" wrapText="1"/>
    </xf>
    <xf numFmtId="42" fontId="12" fillId="0" borderId="1" xfId="0" applyNumberFormat="1" applyFont="1" applyFill="1" applyBorder="1" applyAlignment="1" applyProtection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left" vertical="center" wrapText="1"/>
    </xf>
    <xf numFmtId="0" fontId="10" fillId="3" borderId="10" xfId="1" applyFont="1" applyFill="1" applyBorder="1" applyAlignment="1">
      <alignment horizontal="left" vertical="center" wrapText="1"/>
    </xf>
    <xf numFmtId="0" fontId="10" fillId="3" borderId="8" xfId="1" applyFont="1" applyFill="1" applyBorder="1" applyAlignment="1">
      <alignment horizontal="left" vertical="center" wrapText="1"/>
    </xf>
    <xf numFmtId="0" fontId="10" fillId="3" borderId="11" xfId="1" applyFont="1" applyFill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12" xfId="0" applyNumberFormat="1" applyFont="1" applyBorder="1" applyAlignment="1">
      <alignment horizontal="right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5" fillId="4" borderId="1" xfId="0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54"/>
  <sheetViews>
    <sheetView tabSelected="1" view="pageBreakPreview" topLeftCell="A22" zoomScale="85" zoomScaleNormal="96" zoomScaleSheetLayoutView="85" workbookViewId="0">
      <selection activeCell="B3" sqref="B3:M3"/>
    </sheetView>
  </sheetViews>
  <sheetFormatPr defaultRowHeight="9.75" x14ac:dyDescent="0.2"/>
  <cols>
    <col min="1" max="1" width="9.59765625" style="1"/>
    <col min="2" max="2" width="19.796875" style="1" customWidth="1"/>
    <col min="3" max="3" width="29.19921875" style="1" customWidth="1"/>
    <col min="4" max="4" width="24.796875" style="1" customWidth="1"/>
    <col min="5" max="6" width="27" style="1" customWidth="1"/>
    <col min="7" max="7" width="20.796875" style="1" customWidth="1"/>
    <col min="8" max="8" width="22.19921875" style="1" customWidth="1"/>
    <col min="9" max="9" width="25.796875" style="1" customWidth="1"/>
    <col min="10" max="10" width="24.19921875" style="1" customWidth="1"/>
    <col min="11" max="12" width="26.796875" style="1" customWidth="1"/>
    <col min="13" max="13" width="23.19921875" style="1" customWidth="1"/>
    <col min="14" max="14" width="14.59765625" style="1" customWidth="1"/>
    <col min="15" max="16384" width="9.59765625" style="1"/>
  </cols>
  <sheetData>
    <row r="1" spans="1:13" ht="26.25" customHeight="1" x14ac:dyDescent="0.2">
      <c r="A1" s="21" t="s">
        <v>110</v>
      </c>
      <c r="B1" s="21"/>
      <c r="C1" s="21"/>
      <c r="D1" s="21"/>
    </row>
    <row r="2" spans="1:13" ht="24.75" customHeight="1" x14ac:dyDescent="0.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0.75" customHeight="1" x14ac:dyDescent="0.2">
      <c r="B3" s="23" t="s">
        <v>111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7" customHeight="1" x14ac:dyDescent="0.2"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.75" customHeight="1" x14ac:dyDescent="0.2">
      <c r="B5" s="2"/>
      <c r="C5" s="3"/>
      <c r="D5" s="3"/>
      <c r="E5" s="3"/>
      <c r="F5" s="3"/>
      <c r="G5" s="3"/>
      <c r="H5" s="3"/>
      <c r="I5" s="3"/>
      <c r="J5" s="3"/>
    </row>
    <row r="6" spans="1:13" ht="15.75" customHeight="1" x14ac:dyDescent="0.2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s="8" customFormat="1" ht="23.25" customHeight="1" x14ac:dyDescent="0.2">
      <c r="A7" s="20" t="s">
        <v>108</v>
      </c>
      <c r="B7" s="26" t="s">
        <v>3</v>
      </c>
      <c r="C7" s="26"/>
      <c r="D7" s="26"/>
      <c r="E7" s="26"/>
      <c r="F7" s="26"/>
      <c r="G7" s="26"/>
      <c r="H7" s="26" t="s">
        <v>4</v>
      </c>
      <c r="I7" s="26"/>
      <c r="J7" s="26"/>
      <c r="K7" s="26"/>
      <c r="L7" s="26"/>
      <c r="M7" s="26"/>
    </row>
    <row r="8" spans="1:13" s="8" customFormat="1" ht="23.25" customHeight="1" x14ac:dyDescent="0.2">
      <c r="A8" s="20"/>
      <c r="B8" s="26" t="s">
        <v>5</v>
      </c>
      <c r="C8" s="26"/>
      <c r="D8" s="26"/>
      <c r="E8" s="29" t="s">
        <v>6</v>
      </c>
      <c r="F8" s="29" t="s">
        <v>7</v>
      </c>
      <c r="G8" s="29" t="s">
        <v>8</v>
      </c>
      <c r="H8" s="29" t="s">
        <v>5</v>
      </c>
      <c r="I8" s="29"/>
      <c r="J8" s="29"/>
      <c r="K8" s="29" t="s">
        <v>6</v>
      </c>
      <c r="L8" s="29" t="s">
        <v>7</v>
      </c>
      <c r="M8" s="29" t="s">
        <v>9</v>
      </c>
    </row>
    <row r="9" spans="1:13" s="8" customFormat="1" ht="23.25" customHeight="1" x14ac:dyDescent="0.2">
      <c r="A9" s="20"/>
      <c r="B9" s="6" t="s">
        <v>10</v>
      </c>
      <c r="C9" s="6" t="s">
        <v>11</v>
      </c>
      <c r="D9" s="6" t="s">
        <v>12</v>
      </c>
      <c r="E9" s="29"/>
      <c r="F9" s="29"/>
      <c r="G9" s="29"/>
      <c r="H9" s="7" t="s">
        <v>10</v>
      </c>
      <c r="I9" s="7" t="s">
        <v>11</v>
      </c>
      <c r="J9" s="7" t="s">
        <v>12</v>
      </c>
      <c r="K9" s="29"/>
      <c r="L9" s="29"/>
      <c r="M9" s="29"/>
    </row>
    <row r="10" spans="1:13" s="8" customFormat="1" ht="23.25" customHeight="1" x14ac:dyDescent="0.2">
      <c r="A10" s="47" t="s">
        <v>106</v>
      </c>
      <c r="B10" s="30" t="s">
        <v>13</v>
      </c>
      <c r="C10" s="4" t="s">
        <v>14</v>
      </c>
      <c r="D10" s="4" t="s">
        <v>15</v>
      </c>
      <c r="E10" s="9">
        <v>44444000</v>
      </c>
      <c r="F10" s="9">
        <v>44313000</v>
      </c>
      <c r="G10" s="10">
        <f>F10-E10</f>
        <v>-131000</v>
      </c>
      <c r="H10" s="32" t="s">
        <v>16</v>
      </c>
      <c r="I10" s="32" t="s">
        <v>17</v>
      </c>
      <c r="J10" s="5" t="s">
        <v>18</v>
      </c>
      <c r="K10" s="11">
        <v>373524000</v>
      </c>
      <c r="L10" s="11">
        <v>423972000</v>
      </c>
      <c r="M10" s="12">
        <f>L10-K10</f>
        <v>50448000</v>
      </c>
    </row>
    <row r="11" spans="1:13" s="8" customFormat="1" ht="23.25" customHeight="1" x14ac:dyDescent="0.2">
      <c r="A11" s="48"/>
      <c r="B11" s="31"/>
      <c r="C11" s="4" t="s">
        <v>19</v>
      </c>
      <c r="D11" s="4" t="s">
        <v>19</v>
      </c>
      <c r="E11" s="9">
        <v>474020000</v>
      </c>
      <c r="F11" s="9">
        <v>467501000</v>
      </c>
      <c r="G11" s="10">
        <f t="shared" ref="G11:G30" si="0">F11-E11</f>
        <v>-6519000</v>
      </c>
      <c r="H11" s="33"/>
      <c r="I11" s="33"/>
      <c r="J11" s="5" t="s">
        <v>20</v>
      </c>
      <c r="K11" s="11">
        <v>200000</v>
      </c>
      <c r="L11" s="11">
        <v>200000</v>
      </c>
      <c r="M11" s="12">
        <f t="shared" ref="M11:M31" si="1">L11-K11</f>
        <v>0</v>
      </c>
    </row>
    <row r="12" spans="1:13" s="8" customFormat="1" ht="23.25" customHeight="1" x14ac:dyDescent="0.2">
      <c r="A12" s="48"/>
      <c r="B12" s="31"/>
      <c r="C12" s="4" t="s">
        <v>21</v>
      </c>
      <c r="D12" s="4" t="s">
        <v>21</v>
      </c>
      <c r="E12" s="9">
        <v>1000000</v>
      </c>
      <c r="F12" s="9">
        <v>200000</v>
      </c>
      <c r="G12" s="10">
        <f t="shared" si="0"/>
        <v>-800000</v>
      </c>
      <c r="H12" s="32" t="s">
        <v>22</v>
      </c>
      <c r="I12" s="5" t="s">
        <v>23</v>
      </c>
      <c r="J12" s="5" t="s">
        <v>24</v>
      </c>
      <c r="K12" s="11">
        <v>0</v>
      </c>
      <c r="L12" s="11">
        <v>29070000</v>
      </c>
      <c r="M12" s="12">
        <f t="shared" si="1"/>
        <v>29070000</v>
      </c>
    </row>
    <row r="13" spans="1:13" s="8" customFormat="1" ht="23.25" customHeight="1" x14ac:dyDescent="0.2">
      <c r="A13" s="48"/>
      <c r="B13" s="31"/>
      <c r="C13" s="4" t="s">
        <v>25</v>
      </c>
      <c r="D13" s="4" t="s">
        <v>25</v>
      </c>
      <c r="E13" s="9">
        <v>98439000</v>
      </c>
      <c r="F13" s="9">
        <v>96880000</v>
      </c>
      <c r="G13" s="10">
        <f t="shared" si="0"/>
        <v>-1559000</v>
      </c>
      <c r="H13" s="33"/>
      <c r="I13" s="5" t="s">
        <v>26</v>
      </c>
      <c r="J13" s="5" t="s">
        <v>27</v>
      </c>
      <c r="K13" s="11">
        <v>31785000</v>
      </c>
      <c r="L13" s="11">
        <v>48450000</v>
      </c>
      <c r="M13" s="12">
        <f t="shared" si="1"/>
        <v>16665000</v>
      </c>
    </row>
    <row r="14" spans="1:13" s="8" customFormat="1" ht="23.25" customHeight="1" x14ac:dyDescent="0.2">
      <c r="A14" s="48"/>
      <c r="B14" s="35" t="s">
        <v>28</v>
      </c>
      <c r="C14" s="5" t="s">
        <v>29</v>
      </c>
      <c r="D14" s="5" t="s">
        <v>29</v>
      </c>
      <c r="E14" s="9">
        <v>47302000</v>
      </c>
      <c r="F14" s="9">
        <v>46003000</v>
      </c>
      <c r="G14" s="10">
        <f t="shared" si="0"/>
        <v>-1299000</v>
      </c>
      <c r="H14" s="32" t="s">
        <v>30</v>
      </c>
      <c r="I14" s="5" t="s">
        <v>31</v>
      </c>
      <c r="J14" s="5" t="s">
        <v>32</v>
      </c>
      <c r="K14" s="11">
        <v>315736000</v>
      </c>
      <c r="L14" s="11">
        <v>318576000</v>
      </c>
      <c r="M14" s="12">
        <f t="shared" si="1"/>
        <v>2840000</v>
      </c>
    </row>
    <row r="15" spans="1:13" s="8" customFormat="1" ht="23.25" customHeight="1" x14ac:dyDescent="0.2">
      <c r="A15" s="48"/>
      <c r="B15" s="36"/>
      <c r="C15" s="38" t="s">
        <v>33</v>
      </c>
      <c r="D15" s="40" t="s">
        <v>33</v>
      </c>
      <c r="E15" s="42">
        <v>8747000</v>
      </c>
      <c r="F15" s="42">
        <v>9400000</v>
      </c>
      <c r="G15" s="27">
        <f t="shared" si="0"/>
        <v>653000</v>
      </c>
      <c r="H15" s="33"/>
      <c r="I15" s="32" t="s">
        <v>34</v>
      </c>
      <c r="J15" s="5" t="s">
        <v>35</v>
      </c>
      <c r="K15" s="11">
        <v>0</v>
      </c>
      <c r="L15" s="11">
        <v>0</v>
      </c>
      <c r="M15" s="12">
        <f t="shared" si="1"/>
        <v>0</v>
      </c>
    </row>
    <row r="16" spans="1:13" s="8" customFormat="1" ht="23.25" customHeight="1" x14ac:dyDescent="0.2">
      <c r="A16" s="48"/>
      <c r="B16" s="37"/>
      <c r="C16" s="39"/>
      <c r="D16" s="41"/>
      <c r="E16" s="43"/>
      <c r="F16" s="43"/>
      <c r="G16" s="28"/>
      <c r="H16" s="33"/>
      <c r="I16" s="32"/>
      <c r="J16" s="5" t="s">
        <v>36</v>
      </c>
      <c r="K16" s="11">
        <v>2751000</v>
      </c>
      <c r="L16" s="11">
        <v>5760000</v>
      </c>
      <c r="M16" s="12">
        <f t="shared" si="1"/>
        <v>3009000</v>
      </c>
    </row>
    <row r="17" spans="1:14" s="8" customFormat="1" ht="23.25" customHeight="1" x14ac:dyDescent="0.2">
      <c r="A17" s="48"/>
      <c r="B17" s="5" t="s">
        <v>37</v>
      </c>
      <c r="C17" s="5" t="s">
        <v>38</v>
      </c>
      <c r="D17" s="5" t="s">
        <v>38</v>
      </c>
      <c r="E17" s="9">
        <v>96180000</v>
      </c>
      <c r="F17" s="9">
        <v>135808000</v>
      </c>
      <c r="G17" s="10">
        <f t="shared" si="0"/>
        <v>39628000</v>
      </c>
      <c r="H17" s="33"/>
      <c r="I17" s="33"/>
      <c r="J17" s="5" t="s">
        <v>39</v>
      </c>
      <c r="K17" s="11">
        <v>0</v>
      </c>
      <c r="L17" s="11">
        <v>0</v>
      </c>
      <c r="M17" s="12">
        <f t="shared" si="1"/>
        <v>0</v>
      </c>
    </row>
    <row r="18" spans="1:14" s="8" customFormat="1" ht="23.25" customHeight="1" x14ac:dyDescent="0.2">
      <c r="A18" s="48"/>
      <c r="B18" s="32" t="s">
        <v>40</v>
      </c>
      <c r="C18" s="5" t="s">
        <v>41</v>
      </c>
      <c r="D18" s="5" t="s">
        <v>41</v>
      </c>
      <c r="E18" s="9">
        <v>0</v>
      </c>
      <c r="F18" s="9">
        <v>29070000</v>
      </c>
      <c r="G18" s="10">
        <f t="shared" si="0"/>
        <v>29070000</v>
      </c>
      <c r="H18" s="33"/>
      <c r="I18" s="33"/>
      <c r="J18" s="5" t="s">
        <v>42</v>
      </c>
      <c r="K18" s="11">
        <v>74173000</v>
      </c>
      <c r="L18" s="11">
        <v>74319000</v>
      </c>
      <c r="M18" s="12">
        <f t="shared" si="1"/>
        <v>146000</v>
      </c>
    </row>
    <row r="19" spans="1:14" s="8" customFormat="1" ht="23.25" customHeight="1" x14ac:dyDescent="0.2">
      <c r="A19" s="48"/>
      <c r="B19" s="33"/>
      <c r="C19" s="5" t="s">
        <v>43</v>
      </c>
      <c r="D19" s="5" t="s">
        <v>43</v>
      </c>
      <c r="E19" s="9">
        <v>31785000</v>
      </c>
      <c r="F19" s="9">
        <v>48450000</v>
      </c>
      <c r="G19" s="10">
        <f t="shared" si="0"/>
        <v>16665000</v>
      </c>
      <c r="H19" s="33"/>
      <c r="I19" s="5" t="s">
        <v>44</v>
      </c>
      <c r="J19" s="5" t="s">
        <v>45</v>
      </c>
      <c r="K19" s="11">
        <v>30000000</v>
      </c>
      <c r="L19" s="11">
        <v>0</v>
      </c>
      <c r="M19" s="12">
        <f t="shared" si="1"/>
        <v>-30000000</v>
      </c>
    </row>
    <row r="20" spans="1:14" s="8" customFormat="1" ht="23.25" customHeight="1" x14ac:dyDescent="0.2">
      <c r="A20" s="48"/>
      <c r="B20" s="5" t="s">
        <v>46</v>
      </c>
      <c r="C20" s="5" t="s">
        <v>47</v>
      </c>
      <c r="D20" s="5" t="s">
        <v>47</v>
      </c>
      <c r="E20" s="9">
        <v>2100000</v>
      </c>
      <c r="F20" s="9">
        <v>0</v>
      </c>
      <c r="G20" s="10">
        <f t="shared" si="0"/>
        <v>-2100000</v>
      </c>
      <c r="H20" s="32" t="s">
        <v>48</v>
      </c>
      <c r="I20" s="5" t="s">
        <v>49</v>
      </c>
      <c r="J20" s="5" t="s">
        <v>50</v>
      </c>
      <c r="K20" s="11">
        <v>5040000</v>
      </c>
      <c r="L20" s="11">
        <v>4680000</v>
      </c>
      <c r="M20" s="12">
        <f t="shared" si="1"/>
        <v>-360000</v>
      </c>
    </row>
    <row r="21" spans="1:14" s="8" customFormat="1" ht="23.25" customHeight="1" x14ac:dyDescent="0.2">
      <c r="A21" s="48"/>
      <c r="B21" s="32" t="s">
        <v>51</v>
      </c>
      <c r="C21" s="5" t="s">
        <v>52</v>
      </c>
      <c r="D21" s="5" t="s">
        <v>52</v>
      </c>
      <c r="E21" s="9">
        <v>0</v>
      </c>
      <c r="F21" s="9">
        <v>0</v>
      </c>
      <c r="G21" s="10">
        <f t="shared" si="0"/>
        <v>0</v>
      </c>
      <c r="H21" s="33"/>
      <c r="I21" s="32" t="s">
        <v>53</v>
      </c>
      <c r="J21" s="5" t="s">
        <v>54</v>
      </c>
      <c r="K21" s="11">
        <v>0</v>
      </c>
      <c r="L21" s="11">
        <v>0</v>
      </c>
      <c r="M21" s="12">
        <f t="shared" si="1"/>
        <v>0</v>
      </c>
    </row>
    <row r="22" spans="1:14" s="8" customFormat="1" ht="23.25" customHeight="1" x14ac:dyDescent="0.2">
      <c r="A22" s="48"/>
      <c r="B22" s="33"/>
      <c r="C22" s="5" t="s">
        <v>55</v>
      </c>
      <c r="D22" s="5" t="s">
        <v>55</v>
      </c>
      <c r="E22" s="9">
        <v>0</v>
      </c>
      <c r="F22" s="9">
        <v>0</v>
      </c>
      <c r="G22" s="10">
        <f t="shared" si="0"/>
        <v>0</v>
      </c>
      <c r="H22" s="33"/>
      <c r="I22" s="33"/>
      <c r="J22" s="5" t="s">
        <v>56</v>
      </c>
      <c r="K22" s="11">
        <v>0</v>
      </c>
      <c r="L22" s="11">
        <v>0</v>
      </c>
      <c r="M22" s="12">
        <f t="shared" si="1"/>
        <v>0</v>
      </c>
    </row>
    <row r="23" spans="1:14" s="8" customFormat="1" ht="23.25" customHeight="1" x14ac:dyDescent="0.2">
      <c r="A23" s="48"/>
      <c r="B23" s="32" t="s">
        <v>57</v>
      </c>
      <c r="C23" s="5" t="s">
        <v>58</v>
      </c>
      <c r="D23" s="5" t="s">
        <v>58</v>
      </c>
      <c r="E23" s="9">
        <v>56685000</v>
      </c>
      <c r="F23" s="9">
        <v>13900000</v>
      </c>
      <c r="G23" s="10">
        <f t="shared" si="0"/>
        <v>-42785000</v>
      </c>
      <c r="H23" s="32" t="s">
        <v>59</v>
      </c>
      <c r="I23" s="32" t="s">
        <v>60</v>
      </c>
      <c r="J23" s="5" t="s">
        <v>61</v>
      </c>
      <c r="K23" s="11">
        <v>0</v>
      </c>
      <c r="L23" s="11">
        <v>0</v>
      </c>
      <c r="M23" s="12">
        <f t="shared" si="1"/>
        <v>0</v>
      </c>
    </row>
    <row r="24" spans="1:14" s="8" customFormat="1" ht="23.25" customHeight="1" x14ac:dyDescent="0.2">
      <c r="A24" s="48"/>
      <c r="B24" s="33"/>
      <c r="C24" s="5" t="s">
        <v>62</v>
      </c>
      <c r="D24" s="5" t="s">
        <v>62</v>
      </c>
      <c r="E24" s="9">
        <v>4894000</v>
      </c>
      <c r="F24" s="9">
        <v>44000000</v>
      </c>
      <c r="G24" s="10">
        <f t="shared" si="0"/>
        <v>39106000</v>
      </c>
      <c r="H24" s="33"/>
      <c r="I24" s="33"/>
      <c r="J24" s="5" t="s">
        <v>63</v>
      </c>
      <c r="K24" s="11">
        <v>0</v>
      </c>
      <c r="L24" s="11">
        <v>0</v>
      </c>
      <c r="M24" s="12">
        <f t="shared" si="1"/>
        <v>0</v>
      </c>
    </row>
    <row r="25" spans="1:14" s="8" customFormat="1" ht="23.25" customHeight="1" x14ac:dyDescent="0.2">
      <c r="A25" s="48"/>
      <c r="B25" s="4" t="s">
        <v>64</v>
      </c>
      <c r="C25" s="4" t="s">
        <v>65</v>
      </c>
      <c r="D25" s="4" t="s">
        <v>66</v>
      </c>
      <c r="E25" s="9">
        <v>57400</v>
      </c>
      <c r="F25" s="9">
        <v>0</v>
      </c>
      <c r="G25" s="10">
        <f t="shared" si="0"/>
        <v>-57400</v>
      </c>
      <c r="H25" s="5" t="s">
        <v>67</v>
      </c>
      <c r="I25" s="5" t="s">
        <v>68</v>
      </c>
      <c r="J25" s="5" t="s">
        <v>69</v>
      </c>
      <c r="K25" s="11">
        <v>2539000</v>
      </c>
      <c r="L25" s="11">
        <v>0</v>
      </c>
      <c r="M25" s="12">
        <f t="shared" si="1"/>
        <v>-2539000</v>
      </c>
    </row>
    <row r="26" spans="1:14" s="8" customFormat="1" ht="23.25" customHeight="1" x14ac:dyDescent="0.2">
      <c r="A26" s="48"/>
      <c r="B26" s="4" t="s">
        <v>70</v>
      </c>
      <c r="C26" s="4" t="s">
        <v>71</v>
      </c>
      <c r="D26" s="4" t="s">
        <v>72</v>
      </c>
      <c r="E26" s="9">
        <v>1000000</v>
      </c>
      <c r="F26" s="9">
        <v>100000</v>
      </c>
      <c r="G26" s="10">
        <f t="shared" si="0"/>
        <v>-900000</v>
      </c>
      <c r="H26" s="5" t="s">
        <v>73</v>
      </c>
      <c r="I26" s="5" t="s">
        <v>74</v>
      </c>
      <c r="J26" s="5" t="s">
        <v>75</v>
      </c>
      <c r="K26" s="11">
        <v>182400</v>
      </c>
      <c r="L26" s="11">
        <v>0</v>
      </c>
      <c r="M26" s="12">
        <f t="shared" si="1"/>
        <v>-182400</v>
      </c>
    </row>
    <row r="27" spans="1:14" s="8" customFormat="1" ht="23.25" customHeight="1" x14ac:dyDescent="0.2">
      <c r="A27" s="48"/>
      <c r="B27" s="4" t="s">
        <v>76</v>
      </c>
      <c r="C27" s="4" t="s">
        <v>77</v>
      </c>
      <c r="D27" s="4" t="s">
        <v>78</v>
      </c>
      <c r="E27" s="9">
        <v>200000</v>
      </c>
      <c r="F27" s="9">
        <v>100000</v>
      </c>
      <c r="G27" s="10">
        <f t="shared" si="0"/>
        <v>-100000</v>
      </c>
      <c r="H27" s="32" t="s">
        <v>79</v>
      </c>
      <c r="I27" s="32" t="s">
        <v>80</v>
      </c>
      <c r="J27" s="5" t="s">
        <v>81</v>
      </c>
      <c r="K27" s="11">
        <v>40000</v>
      </c>
      <c r="L27" s="11">
        <v>40000</v>
      </c>
      <c r="M27" s="12">
        <f t="shared" si="1"/>
        <v>0</v>
      </c>
    </row>
    <row r="28" spans="1:14" s="8" customFormat="1" ht="23.25" customHeight="1" x14ac:dyDescent="0.2">
      <c r="A28" s="48"/>
      <c r="B28" s="44"/>
      <c r="C28" s="45"/>
      <c r="D28" s="46"/>
      <c r="E28" s="9"/>
      <c r="F28" s="9"/>
      <c r="G28" s="10">
        <f t="shared" si="0"/>
        <v>0</v>
      </c>
      <c r="H28" s="33"/>
      <c r="I28" s="33"/>
      <c r="J28" s="5" t="s">
        <v>82</v>
      </c>
      <c r="K28" s="11">
        <v>1000000</v>
      </c>
      <c r="L28" s="11">
        <v>5500000</v>
      </c>
      <c r="M28" s="12">
        <f t="shared" si="1"/>
        <v>4500000</v>
      </c>
    </row>
    <row r="29" spans="1:14" s="8" customFormat="1" ht="23.25" customHeight="1" x14ac:dyDescent="0.2">
      <c r="A29" s="48"/>
      <c r="B29" s="13"/>
      <c r="C29" s="13"/>
      <c r="D29" s="13"/>
      <c r="E29" s="9"/>
      <c r="F29" s="9"/>
      <c r="G29" s="10">
        <f t="shared" si="0"/>
        <v>0</v>
      </c>
      <c r="H29" s="32" t="s">
        <v>83</v>
      </c>
      <c r="I29" s="32" t="s">
        <v>84</v>
      </c>
      <c r="J29" s="5" t="s">
        <v>85</v>
      </c>
      <c r="K29" s="11">
        <v>29883000</v>
      </c>
      <c r="L29" s="11">
        <v>25158000</v>
      </c>
      <c r="M29" s="12">
        <f t="shared" si="1"/>
        <v>-4725000</v>
      </c>
    </row>
    <row r="30" spans="1:14" s="8" customFormat="1" ht="23.25" customHeight="1" x14ac:dyDescent="0.2">
      <c r="A30" s="48"/>
      <c r="B30" s="13"/>
      <c r="C30" s="13"/>
      <c r="D30" s="13"/>
      <c r="E30" s="9"/>
      <c r="F30" s="9"/>
      <c r="G30" s="10">
        <f t="shared" si="0"/>
        <v>0</v>
      </c>
      <c r="H30" s="33"/>
      <c r="I30" s="33"/>
      <c r="J30" s="5" t="s">
        <v>86</v>
      </c>
      <c r="K30" s="11">
        <v>0</v>
      </c>
      <c r="L30" s="11">
        <v>0</v>
      </c>
      <c r="M30" s="12">
        <f t="shared" si="1"/>
        <v>0</v>
      </c>
    </row>
    <row r="31" spans="1:14" s="8" customFormat="1" ht="23.25" customHeight="1" x14ac:dyDescent="0.2">
      <c r="A31" s="49"/>
      <c r="B31" s="34" t="s">
        <v>87</v>
      </c>
      <c r="C31" s="34"/>
      <c r="D31" s="34"/>
      <c r="E31" s="14">
        <f>SUM(E10:E28)</f>
        <v>866853400</v>
      </c>
      <c r="F31" s="14">
        <f>SUM(F10:F28)</f>
        <v>935725000</v>
      </c>
      <c r="G31" s="15">
        <f>F31-E31</f>
        <v>68871600</v>
      </c>
      <c r="H31" s="34" t="s">
        <v>87</v>
      </c>
      <c r="I31" s="34"/>
      <c r="J31" s="34"/>
      <c r="K31" s="14">
        <f>SUM(K10:K30)</f>
        <v>866853400</v>
      </c>
      <c r="L31" s="14">
        <f>SUM(L10:L30)</f>
        <v>935725000</v>
      </c>
      <c r="M31" s="16">
        <f t="shared" si="1"/>
        <v>68871600</v>
      </c>
      <c r="N31" s="17">
        <f>M31/L31*100</f>
        <v>7.3602393865719096</v>
      </c>
    </row>
    <row r="32" spans="1:14" s="8" customFormat="1" ht="23.25" customHeight="1" x14ac:dyDescent="0.2">
      <c r="A32" s="50" t="s">
        <v>109</v>
      </c>
      <c r="B32" s="30" t="s">
        <v>13</v>
      </c>
      <c r="C32" s="4" t="s">
        <v>14</v>
      </c>
      <c r="D32" s="4" t="s">
        <v>15</v>
      </c>
      <c r="E32" s="9">
        <v>43204780</v>
      </c>
      <c r="F32" s="9">
        <v>44277200</v>
      </c>
      <c r="G32" s="10">
        <f>F32-E32</f>
        <v>1072420</v>
      </c>
      <c r="H32" s="32" t="s">
        <v>16</v>
      </c>
      <c r="I32" s="32" t="s">
        <v>17</v>
      </c>
      <c r="J32" s="5" t="s">
        <v>18</v>
      </c>
      <c r="K32" s="11">
        <v>283319000</v>
      </c>
      <c r="L32" s="11">
        <v>275728000</v>
      </c>
      <c r="M32" s="12">
        <f>L32-K32</f>
        <v>-7591000</v>
      </c>
    </row>
    <row r="33" spans="1:13" s="8" customFormat="1" ht="23.25" customHeight="1" x14ac:dyDescent="0.2">
      <c r="A33" s="50"/>
      <c r="B33" s="31"/>
      <c r="C33" s="4" t="s">
        <v>88</v>
      </c>
      <c r="D33" s="4" t="s">
        <v>88</v>
      </c>
      <c r="E33" s="9">
        <v>378146950</v>
      </c>
      <c r="F33" s="9">
        <v>351426960</v>
      </c>
      <c r="G33" s="10">
        <f t="shared" ref="G33:G52" si="2">F33-E33</f>
        <v>-26719990</v>
      </c>
      <c r="H33" s="33"/>
      <c r="I33" s="33"/>
      <c r="J33" s="5" t="s">
        <v>20</v>
      </c>
      <c r="K33" s="11">
        <v>0</v>
      </c>
      <c r="L33" s="11">
        <v>0</v>
      </c>
      <c r="M33" s="12">
        <f t="shared" ref="M33:M53" si="3">L33-K33</f>
        <v>0</v>
      </c>
    </row>
    <row r="34" spans="1:13" s="8" customFormat="1" ht="23.25" customHeight="1" x14ac:dyDescent="0.2">
      <c r="A34" s="50"/>
      <c r="B34" s="31"/>
      <c r="C34" s="4" t="s">
        <v>21</v>
      </c>
      <c r="D34" s="4" t="s">
        <v>21</v>
      </c>
      <c r="E34" s="9">
        <v>80000</v>
      </c>
      <c r="F34" s="9">
        <v>0</v>
      </c>
      <c r="G34" s="10">
        <f t="shared" si="2"/>
        <v>-80000</v>
      </c>
      <c r="H34" s="32" t="s">
        <v>22</v>
      </c>
      <c r="I34" s="5" t="s">
        <v>23</v>
      </c>
      <c r="J34" s="5" t="s">
        <v>24</v>
      </c>
      <c r="K34" s="11">
        <v>0</v>
      </c>
      <c r="L34" s="11">
        <v>22380000</v>
      </c>
      <c r="M34" s="12">
        <f t="shared" si="3"/>
        <v>22380000</v>
      </c>
    </row>
    <row r="35" spans="1:13" s="8" customFormat="1" ht="23.25" customHeight="1" x14ac:dyDescent="0.2">
      <c r="A35" s="50"/>
      <c r="B35" s="31"/>
      <c r="C35" s="4" t="s">
        <v>25</v>
      </c>
      <c r="D35" s="4" t="s">
        <v>25</v>
      </c>
      <c r="E35" s="9">
        <v>79668377</v>
      </c>
      <c r="F35" s="9">
        <v>76113106</v>
      </c>
      <c r="G35" s="10">
        <f t="shared" si="2"/>
        <v>-3555271</v>
      </c>
      <c r="H35" s="33"/>
      <c r="I35" s="5" t="s">
        <v>89</v>
      </c>
      <c r="J35" s="5" t="s">
        <v>90</v>
      </c>
      <c r="K35" s="11">
        <v>10540000</v>
      </c>
      <c r="L35" s="11">
        <v>21721000</v>
      </c>
      <c r="M35" s="12">
        <f t="shared" si="3"/>
        <v>11181000</v>
      </c>
    </row>
    <row r="36" spans="1:13" s="8" customFormat="1" ht="23.25" customHeight="1" x14ac:dyDescent="0.2">
      <c r="A36" s="50"/>
      <c r="B36" s="35" t="s">
        <v>28</v>
      </c>
      <c r="C36" s="5" t="s">
        <v>29</v>
      </c>
      <c r="D36" s="5" t="s">
        <v>91</v>
      </c>
      <c r="E36" s="9">
        <v>47933893</v>
      </c>
      <c r="F36" s="9">
        <v>52167334</v>
      </c>
      <c r="G36" s="10">
        <f t="shared" si="2"/>
        <v>4233441</v>
      </c>
      <c r="H36" s="32" t="s">
        <v>30</v>
      </c>
      <c r="I36" s="5" t="s">
        <v>92</v>
      </c>
      <c r="J36" s="5" t="s">
        <v>32</v>
      </c>
      <c r="K36" s="11">
        <v>287159250</v>
      </c>
      <c r="L36" s="11">
        <v>285842937</v>
      </c>
      <c r="M36" s="12">
        <f t="shared" si="3"/>
        <v>-1316313</v>
      </c>
    </row>
    <row r="37" spans="1:13" s="8" customFormat="1" ht="23.25" customHeight="1" x14ac:dyDescent="0.2">
      <c r="A37" s="50"/>
      <c r="B37" s="36"/>
      <c r="C37" s="38" t="s">
        <v>33</v>
      </c>
      <c r="D37" s="40" t="s">
        <v>33</v>
      </c>
      <c r="E37" s="42">
        <v>6270000</v>
      </c>
      <c r="F37" s="42">
        <v>7250000</v>
      </c>
      <c r="G37" s="27">
        <f t="shared" si="2"/>
        <v>980000</v>
      </c>
      <c r="H37" s="33"/>
      <c r="I37" s="32" t="s">
        <v>34</v>
      </c>
      <c r="J37" s="5" t="s">
        <v>35</v>
      </c>
      <c r="K37" s="11">
        <v>0</v>
      </c>
      <c r="L37" s="11">
        <v>0</v>
      </c>
      <c r="M37" s="12">
        <f t="shared" si="3"/>
        <v>0</v>
      </c>
    </row>
    <row r="38" spans="1:13" s="8" customFormat="1" ht="23.25" customHeight="1" x14ac:dyDescent="0.2">
      <c r="A38" s="50"/>
      <c r="B38" s="37"/>
      <c r="C38" s="39"/>
      <c r="D38" s="41"/>
      <c r="E38" s="43"/>
      <c r="F38" s="43"/>
      <c r="G38" s="28"/>
      <c r="H38" s="33"/>
      <c r="I38" s="32"/>
      <c r="J38" s="5" t="s">
        <v>36</v>
      </c>
      <c r="K38" s="11">
        <v>0</v>
      </c>
      <c r="L38" s="11">
        <v>0</v>
      </c>
      <c r="M38" s="12">
        <f t="shared" si="3"/>
        <v>0</v>
      </c>
    </row>
    <row r="39" spans="1:13" s="8" customFormat="1" ht="23.25" customHeight="1" x14ac:dyDescent="0.2">
      <c r="A39" s="50"/>
      <c r="B39" s="5" t="s">
        <v>37</v>
      </c>
      <c r="C39" s="5" t="s">
        <v>93</v>
      </c>
      <c r="D39" s="5" t="s">
        <v>38</v>
      </c>
      <c r="E39" s="9">
        <v>74988000</v>
      </c>
      <c r="F39" s="9">
        <v>80474400</v>
      </c>
      <c r="G39" s="10">
        <f t="shared" si="2"/>
        <v>5486400</v>
      </c>
      <c r="H39" s="33"/>
      <c r="I39" s="33"/>
      <c r="J39" s="5" t="s">
        <v>94</v>
      </c>
      <c r="K39" s="11">
        <v>0</v>
      </c>
      <c r="L39" s="11"/>
      <c r="M39" s="12">
        <f t="shared" si="3"/>
        <v>0</v>
      </c>
    </row>
    <row r="40" spans="1:13" s="8" customFormat="1" ht="23.25" customHeight="1" x14ac:dyDescent="0.2">
      <c r="A40" s="50"/>
      <c r="B40" s="32" t="s">
        <v>40</v>
      </c>
      <c r="C40" s="5" t="s">
        <v>41</v>
      </c>
      <c r="D40" s="5" t="s">
        <v>41</v>
      </c>
      <c r="E40" s="9">
        <v>0</v>
      </c>
      <c r="F40" s="9">
        <v>22380000</v>
      </c>
      <c r="G40" s="10">
        <f t="shared" si="2"/>
        <v>22380000</v>
      </c>
      <c r="H40" s="33"/>
      <c r="I40" s="33"/>
      <c r="J40" s="5" t="s">
        <v>42</v>
      </c>
      <c r="K40" s="11">
        <v>57674760</v>
      </c>
      <c r="L40" s="11">
        <v>48425760</v>
      </c>
      <c r="M40" s="12">
        <f t="shared" si="3"/>
        <v>-9249000</v>
      </c>
    </row>
    <row r="41" spans="1:13" s="8" customFormat="1" ht="23.25" customHeight="1" x14ac:dyDescent="0.2">
      <c r="A41" s="50"/>
      <c r="B41" s="33"/>
      <c r="C41" s="5" t="s">
        <v>43</v>
      </c>
      <c r="D41" s="5" t="s">
        <v>43</v>
      </c>
      <c r="E41" s="9">
        <v>10540000</v>
      </c>
      <c r="F41" s="9">
        <v>21721000</v>
      </c>
      <c r="G41" s="10">
        <f t="shared" si="2"/>
        <v>11181000</v>
      </c>
      <c r="H41" s="33"/>
      <c r="I41" s="5" t="s">
        <v>44</v>
      </c>
      <c r="J41" s="5" t="s">
        <v>95</v>
      </c>
      <c r="K41" s="11">
        <v>690000</v>
      </c>
      <c r="L41" s="11">
        <v>0</v>
      </c>
      <c r="M41" s="12">
        <f t="shared" si="3"/>
        <v>-690000</v>
      </c>
    </row>
    <row r="42" spans="1:13" s="8" customFormat="1" ht="23.25" customHeight="1" x14ac:dyDescent="0.2">
      <c r="A42" s="50"/>
      <c r="B42" s="5" t="s">
        <v>46</v>
      </c>
      <c r="C42" s="5" t="s">
        <v>96</v>
      </c>
      <c r="D42" s="5" t="s">
        <v>96</v>
      </c>
      <c r="E42" s="9">
        <v>0</v>
      </c>
      <c r="F42" s="9">
        <v>2400000</v>
      </c>
      <c r="G42" s="10">
        <f t="shared" si="2"/>
        <v>2400000</v>
      </c>
      <c r="H42" s="32" t="s">
        <v>48</v>
      </c>
      <c r="I42" s="5" t="s">
        <v>49</v>
      </c>
      <c r="J42" s="5" t="s">
        <v>50</v>
      </c>
      <c r="K42" s="11">
        <v>5630000</v>
      </c>
      <c r="L42" s="11">
        <v>0</v>
      </c>
      <c r="M42" s="12">
        <f t="shared" si="3"/>
        <v>-5630000</v>
      </c>
    </row>
    <row r="43" spans="1:13" s="8" customFormat="1" ht="23.25" customHeight="1" x14ac:dyDescent="0.2">
      <c r="A43" s="50"/>
      <c r="B43" s="32" t="s">
        <v>51</v>
      </c>
      <c r="C43" s="5" t="s">
        <v>52</v>
      </c>
      <c r="D43" s="5" t="s">
        <v>97</v>
      </c>
      <c r="E43" s="9">
        <v>0</v>
      </c>
      <c r="F43" s="9">
        <v>0</v>
      </c>
      <c r="G43" s="10">
        <f t="shared" si="2"/>
        <v>0</v>
      </c>
      <c r="H43" s="33"/>
      <c r="I43" s="32" t="s">
        <v>53</v>
      </c>
      <c r="J43" s="5" t="s">
        <v>54</v>
      </c>
      <c r="K43" s="11">
        <v>0</v>
      </c>
      <c r="L43" s="11">
        <v>0</v>
      </c>
      <c r="M43" s="12">
        <f t="shared" si="3"/>
        <v>0</v>
      </c>
    </row>
    <row r="44" spans="1:13" s="8" customFormat="1" ht="23.25" customHeight="1" x14ac:dyDescent="0.2">
      <c r="A44" s="50"/>
      <c r="B44" s="33"/>
      <c r="C44" s="5" t="s">
        <v>55</v>
      </c>
      <c r="D44" s="5" t="s">
        <v>55</v>
      </c>
      <c r="E44" s="9">
        <v>0</v>
      </c>
      <c r="F44" s="9">
        <v>0</v>
      </c>
      <c r="G44" s="10">
        <f t="shared" si="2"/>
        <v>0</v>
      </c>
      <c r="H44" s="33"/>
      <c r="I44" s="33"/>
      <c r="J44" s="5" t="s">
        <v>56</v>
      </c>
      <c r="K44" s="11">
        <v>0</v>
      </c>
      <c r="L44" s="11">
        <v>0</v>
      </c>
      <c r="M44" s="12">
        <f t="shared" si="3"/>
        <v>0</v>
      </c>
    </row>
    <row r="45" spans="1:13" s="8" customFormat="1" ht="23.25" customHeight="1" x14ac:dyDescent="0.2">
      <c r="A45" s="50"/>
      <c r="B45" s="32" t="s">
        <v>57</v>
      </c>
      <c r="C45" s="5" t="s">
        <v>58</v>
      </c>
      <c r="D45" s="5" t="s">
        <v>58</v>
      </c>
      <c r="E45" s="9">
        <v>23238000</v>
      </c>
      <c r="F45" s="9">
        <v>7800000</v>
      </c>
      <c r="G45" s="10">
        <f t="shared" si="2"/>
        <v>-15438000</v>
      </c>
      <c r="H45" s="32" t="s">
        <v>59</v>
      </c>
      <c r="I45" s="32" t="s">
        <v>60</v>
      </c>
      <c r="J45" s="5" t="s">
        <v>61</v>
      </c>
      <c r="K45" s="11">
        <v>0</v>
      </c>
      <c r="L45" s="11">
        <v>0</v>
      </c>
      <c r="M45" s="12">
        <f t="shared" si="3"/>
        <v>0</v>
      </c>
    </row>
    <row r="46" spans="1:13" s="8" customFormat="1" ht="23.25" customHeight="1" x14ac:dyDescent="0.2">
      <c r="A46" s="50"/>
      <c r="B46" s="33"/>
      <c r="C46" s="5" t="s">
        <v>62</v>
      </c>
      <c r="D46" s="5" t="s">
        <v>62</v>
      </c>
      <c r="E46" s="9">
        <v>2820000</v>
      </c>
      <c r="F46" s="9">
        <v>2820000</v>
      </c>
      <c r="G46" s="10">
        <f t="shared" si="2"/>
        <v>0</v>
      </c>
      <c r="H46" s="33"/>
      <c r="I46" s="33"/>
      <c r="J46" s="5" t="s">
        <v>98</v>
      </c>
      <c r="K46" s="11">
        <v>0</v>
      </c>
      <c r="L46" s="11">
        <v>0</v>
      </c>
      <c r="M46" s="12">
        <f t="shared" si="3"/>
        <v>0</v>
      </c>
    </row>
    <row r="47" spans="1:13" s="8" customFormat="1" ht="23.25" customHeight="1" x14ac:dyDescent="0.2">
      <c r="A47" s="50"/>
      <c r="B47" s="4" t="s">
        <v>64</v>
      </c>
      <c r="C47" s="4" t="s">
        <v>65</v>
      </c>
      <c r="D47" s="4" t="s">
        <v>99</v>
      </c>
      <c r="E47" s="9">
        <v>0</v>
      </c>
      <c r="F47" s="9">
        <v>0</v>
      </c>
      <c r="G47" s="10">
        <f t="shared" si="2"/>
        <v>0</v>
      </c>
      <c r="H47" s="5" t="s">
        <v>100</v>
      </c>
      <c r="I47" s="5" t="s">
        <v>68</v>
      </c>
      <c r="J47" s="5" t="s">
        <v>69</v>
      </c>
      <c r="K47" s="11">
        <v>0</v>
      </c>
      <c r="L47" s="11">
        <v>0</v>
      </c>
      <c r="M47" s="12">
        <f t="shared" si="3"/>
        <v>0</v>
      </c>
    </row>
    <row r="48" spans="1:13" s="8" customFormat="1" ht="23.25" customHeight="1" x14ac:dyDescent="0.2">
      <c r="A48" s="50"/>
      <c r="B48" s="4" t="s">
        <v>70</v>
      </c>
      <c r="C48" s="4" t="s">
        <v>71</v>
      </c>
      <c r="D48" s="4" t="s">
        <v>72</v>
      </c>
      <c r="E48" s="9">
        <v>0</v>
      </c>
      <c r="F48" s="9">
        <v>0</v>
      </c>
      <c r="G48" s="10">
        <f t="shared" si="2"/>
        <v>0</v>
      </c>
      <c r="H48" s="5" t="s">
        <v>73</v>
      </c>
      <c r="I48" s="5" t="s">
        <v>74</v>
      </c>
      <c r="J48" s="5" t="s">
        <v>75</v>
      </c>
      <c r="K48" s="11">
        <v>0</v>
      </c>
      <c r="L48" s="11">
        <v>0</v>
      </c>
      <c r="M48" s="12">
        <f t="shared" si="3"/>
        <v>0</v>
      </c>
    </row>
    <row r="49" spans="1:14" s="8" customFormat="1" ht="23.25" customHeight="1" x14ac:dyDescent="0.2">
      <c r="A49" s="50"/>
      <c r="B49" s="4" t="s">
        <v>101</v>
      </c>
      <c r="C49" s="4" t="s">
        <v>102</v>
      </c>
      <c r="D49" s="4" t="s">
        <v>103</v>
      </c>
      <c r="E49" s="9">
        <v>500000</v>
      </c>
      <c r="F49" s="9">
        <v>500000</v>
      </c>
      <c r="G49" s="10">
        <f t="shared" si="2"/>
        <v>0</v>
      </c>
      <c r="H49" s="32" t="s">
        <v>104</v>
      </c>
      <c r="I49" s="32" t="s">
        <v>80</v>
      </c>
      <c r="J49" s="5" t="s">
        <v>81</v>
      </c>
      <c r="K49" s="11">
        <v>36000</v>
      </c>
      <c r="L49" s="11">
        <v>32303</v>
      </c>
      <c r="M49" s="12">
        <f t="shared" si="3"/>
        <v>-3697</v>
      </c>
    </row>
    <row r="50" spans="1:14" s="8" customFormat="1" ht="23.25" customHeight="1" x14ac:dyDescent="0.2">
      <c r="A50" s="50"/>
      <c r="B50" s="44"/>
      <c r="C50" s="45"/>
      <c r="D50" s="46"/>
      <c r="E50" s="9"/>
      <c r="F50" s="9"/>
      <c r="G50" s="10">
        <f t="shared" si="2"/>
        <v>0</v>
      </c>
      <c r="H50" s="33"/>
      <c r="I50" s="33"/>
      <c r="J50" s="5" t="s">
        <v>82</v>
      </c>
      <c r="K50" s="11">
        <v>284326</v>
      </c>
      <c r="L50" s="11">
        <v>200000</v>
      </c>
      <c r="M50" s="12">
        <f t="shared" si="3"/>
        <v>-84326</v>
      </c>
    </row>
    <row r="51" spans="1:14" s="8" customFormat="1" ht="23.25" customHeight="1" x14ac:dyDescent="0.2">
      <c r="A51" s="50"/>
      <c r="B51" s="13"/>
      <c r="C51" s="13"/>
      <c r="D51" s="13"/>
      <c r="E51" s="9"/>
      <c r="F51" s="9"/>
      <c r="G51" s="10">
        <f t="shared" si="2"/>
        <v>0</v>
      </c>
      <c r="H51" s="32" t="s">
        <v>105</v>
      </c>
      <c r="I51" s="32" t="s">
        <v>84</v>
      </c>
      <c r="J51" s="5" t="s">
        <v>85</v>
      </c>
      <c r="K51" s="11">
        <v>22056664</v>
      </c>
      <c r="L51" s="11">
        <v>15000000</v>
      </c>
      <c r="M51" s="12">
        <f t="shared" si="3"/>
        <v>-7056664</v>
      </c>
    </row>
    <row r="52" spans="1:14" s="8" customFormat="1" ht="23.25" customHeight="1" x14ac:dyDescent="0.2">
      <c r="A52" s="50"/>
      <c r="B52" s="13"/>
      <c r="C52" s="13"/>
      <c r="D52" s="13"/>
      <c r="E52" s="9"/>
      <c r="F52" s="9"/>
      <c r="G52" s="10">
        <f t="shared" si="2"/>
        <v>0</v>
      </c>
      <c r="H52" s="33"/>
      <c r="I52" s="33"/>
      <c r="J52" s="5" t="s">
        <v>86</v>
      </c>
      <c r="K52" s="11">
        <v>0</v>
      </c>
      <c r="L52" s="11">
        <v>0</v>
      </c>
      <c r="M52" s="12">
        <f t="shared" si="3"/>
        <v>0</v>
      </c>
    </row>
    <row r="53" spans="1:14" s="8" customFormat="1" ht="23.25" customHeight="1" x14ac:dyDescent="0.2">
      <c r="A53" s="51"/>
      <c r="B53" s="34" t="s">
        <v>87</v>
      </c>
      <c r="C53" s="34"/>
      <c r="D53" s="34"/>
      <c r="E53" s="14">
        <f>SUM(E32:E50)</f>
        <v>667390000</v>
      </c>
      <c r="F53" s="14">
        <f>SUM(F32:F50)</f>
        <v>669330000</v>
      </c>
      <c r="G53" s="15">
        <f>F53-E53</f>
        <v>1940000</v>
      </c>
      <c r="H53" s="34" t="s">
        <v>87</v>
      </c>
      <c r="I53" s="34"/>
      <c r="J53" s="34"/>
      <c r="K53" s="14">
        <f>SUM(K32:K52)</f>
        <v>667390000</v>
      </c>
      <c r="L53" s="14">
        <f>SUM(L32:L52)</f>
        <v>669330000</v>
      </c>
      <c r="M53" s="16">
        <f t="shared" si="3"/>
        <v>1940000</v>
      </c>
    </row>
    <row r="54" spans="1:14" s="8" customFormat="1" ht="23.25" customHeight="1" x14ac:dyDescent="0.2">
      <c r="A54" s="52" t="s">
        <v>107</v>
      </c>
      <c r="B54" s="52"/>
      <c r="C54" s="52"/>
      <c r="D54" s="52"/>
      <c r="E54" s="18">
        <f>E31+E53</f>
        <v>1534243400</v>
      </c>
      <c r="F54" s="18">
        <f>F31+F53</f>
        <v>1605055000</v>
      </c>
      <c r="G54" s="18">
        <f>G31+G53</f>
        <v>70811600</v>
      </c>
      <c r="H54" s="52" t="s">
        <v>107</v>
      </c>
      <c r="I54" s="52"/>
      <c r="J54" s="52"/>
      <c r="K54" s="18">
        <f>K31+K53</f>
        <v>1534243400</v>
      </c>
      <c r="L54" s="18">
        <f>L31+L53</f>
        <v>1605055000</v>
      </c>
      <c r="M54" s="18">
        <f>M31+M53</f>
        <v>70811600</v>
      </c>
      <c r="N54" s="19">
        <f>M54/L54*100</f>
        <v>4.4117865119886854</v>
      </c>
    </row>
  </sheetData>
  <mergeCells count="72">
    <mergeCell ref="H54:J54"/>
    <mergeCell ref="H51:H52"/>
    <mergeCell ref="I51:I52"/>
    <mergeCell ref="B53:D53"/>
    <mergeCell ref="H53:J53"/>
    <mergeCell ref="A54:D54"/>
    <mergeCell ref="A10:A31"/>
    <mergeCell ref="A32:A53"/>
    <mergeCell ref="B45:B46"/>
    <mergeCell ref="H45:H46"/>
    <mergeCell ref="I45:I46"/>
    <mergeCell ref="H49:H50"/>
    <mergeCell ref="I49:I50"/>
    <mergeCell ref="B50:D50"/>
    <mergeCell ref="G37:G38"/>
    <mergeCell ref="I37:I40"/>
    <mergeCell ref="B40:B41"/>
    <mergeCell ref="H42:H44"/>
    <mergeCell ref="B43:B44"/>
    <mergeCell ref="I43:I44"/>
    <mergeCell ref="B32:B35"/>
    <mergeCell ref="H32:H33"/>
    <mergeCell ref="I32:I33"/>
    <mergeCell ref="H34:H35"/>
    <mergeCell ref="B36:B38"/>
    <mergeCell ref="H36:H41"/>
    <mergeCell ref="C37:C38"/>
    <mergeCell ref="D37:D38"/>
    <mergeCell ref="E37:E38"/>
    <mergeCell ref="F37:F38"/>
    <mergeCell ref="H27:H28"/>
    <mergeCell ref="I27:I28"/>
    <mergeCell ref="B28:D28"/>
    <mergeCell ref="H29:H30"/>
    <mergeCell ref="I29:I30"/>
    <mergeCell ref="B31:D31"/>
    <mergeCell ref="H31:J31"/>
    <mergeCell ref="I15:I18"/>
    <mergeCell ref="B18:B19"/>
    <mergeCell ref="H20:H22"/>
    <mergeCell ref="B21:B22"/>
    <mergeCell ref="I21:I22"/>
    <mergeCell ref="B23:B24"/>
    <mergeCell ref="H23:H24"/>
    <mergeCell ref="I23:I24"/>
    <mergeCell ref="B14:B16"/>
    <mergeCell ref="H14:H19"/>
    <mergeCell ref="C15:C16"/>
    <mergeCell ref="D15:D16"/>
    <mergeCell ref="E15:E16"/>
    <mergeCell ref="F15:F16"/>
    <mergeCell ref="G15:G16"/>
    <mergeCell ref="L8:L9"/>
    <mergeCell ref="M8:M9"/>
    <mergeCell ref="B10:B13"/>
    <mergeCell ref="H10:H11"/>
    <mergeCell ref="I10:I11"/>
    <mergeCell ref="H12:H13"/>
    <mergeCell ref="B8:D8"/>
    <mergeCell ref="E8:E9"/>
    <mergeCell ref="F8:F9"/>
    <mergeCell ref="G8:G9"/>
    <mergeCell ref="H8:J8"/>
    <mergeCell ref="K8:K9"/>
    <mergeCell ref="A7:A9"/>
    <mergeCell ref="A1:D1"/>
    <mergeCell ref="B2:M2"/>
    <mergeCell ref="B3:M3"/>
    <mergeCell ref="B4:M4"/>
    <mergeCell ref="B6:M6"/>
    <mergeCell ref="B7:G7"/>
    <mergeCell ref="H7:M7"/>
  </mergeCells>
  <phoneticPr fontId="2" type="noConversion"/>
  <pageMargins left="0.25" right="0.25" top="0.75" bottom="0.75" header="0.30000001192092896" footer="0.30000001192092896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0.2021 어린이집결산서</vt:lpstr>
      <vt:lpstr>'0.2021 어린이집결산서'!Print_Area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2021-02-02T11:17:28Z</cp:lastPrinted>
  <dcterms:created xsi:type="dcterms:W3CDTF">2021-01-28T10:59:12Z</dcterms:created>
  <dcterms:modified xsi:type="dcterms:W3CDTF">2021-02-18T01:38:03Z</dcterms:modified>
</cp:coreProperties>
</file>