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2. 공문\2020\"/>
    </mc:Choice>
  </mc:AlternateContent>
  <bookViews>
    <workbookView xWindow="270" yWindow="-240" windowWidth="9480" windowHeight="8925" firstSheet="1" activeTab="1"/>
  </bookViews>
  <sheets>
    <sheet name="2021년 예산(취합) (2)" sheetId="3" r:id="rId1"/>
    <sheet name="2021년 예산(취합)" sheetId="1" r:id="rId2"/>
    <sheet name="법인회계 취합" sheetId="2" state="hidden" r:id="rId3"/>
  </sheets>
  <calcPr calcId="162913"/>
</workbook>
</file>

<file path=xl/calcChain.xml><?xml version="1.0" encoding="utf-8"?>
<calcChain xmlns="http://schemas.openxmlformats.org/spreadsheetml/2006/main">
  <c r="I71" i="1" l="1"/>
  <c r="E71" i="1"/>
  <c r="E9" i="3" l="1"/>
  <c r="I134" i="3"/>
  <c r="E134" i="3"/>
  <c r="I119" i="3"/>
  <c r="E119" i="3"/>
  <c r="I99" i="3"/>
  <c r="E99" i="3"/>
  <c r="I83" i="3"/>
  <c r="E83" i="3"/>
  <c r="I67" i="3"/>
  <c r="E67" i="3"/>
  <c r="I51" i="3"/>
  <c r="E51" i="3"/>
  <c r="I35" i="3"/>
  <c r="E35" i="3"/>
  <c r="I18" i="3"/>
  <c r="I17" i="3"/>
  <c r="I16" i="3"/>
  <c r="I15" i="3"/>
  <c r="I14" i="3"/>
  <c r="I13" i="3"/>
  <c r="I12" i="3"/>
  <c r="I11" i="3"/>
  <c r="I10" i="3"/>
  <c r="E10" i="3"/>
  <c r="I9" i="3"/>
  <c r="I19" i="3" l="1"/>
  <c r="I135" i="3" s="1"/>
  <c r="E19" i="3"/>
  <c r="E135" i="3" s="1"/>
  <c r="I134" i="1" l="1"/>
  <c r="E134" i="1"/>
  <c r="I18" i="1" l="1"/>
  <c r="I17" i="1"/>
  <c r="I16" i="1"/>
  <c r="I15" i="1"/>
  <c r="I14" i="1"/>
  <c r="I13" i="1"/>
  <c r="I12" i="1"/>
  <c r="I11" i="1"/>
  <c r="I10" i="1"/>
  <c r="I9" i="1"/>
  <c r="E18" i="1"/>
  <c r="E17" i="1"/>
  <c r="E16" i="1"/>
  <c r="E15" i="1"/>
  <c r="E13" i="1"/>
  <c r="E12" i="1"/>
  <c r="E10" i="1"/>
  <c r="E9" i="1"/>
  <c r="E36" i="2"/>
  <c r="E37" i="2" s="1"/>
  <c r="I25" i="2"/>
  <c r="E25" i="2"/>
  <c r="E14" i="2"/>
  <c r="I14" i="2"/>
  <c r="I37" i="2" l="1"/>
  <c r="I36" i="2"/>
  <c r="I39" i="1" l="1"/>
  <c r="E39" i="1"/>
  <c r="E119" i="1" l="1"/>
  <c r="I119" i="1"/>
  <c r="E103" i="1"/>
  <c r="I103" i="1"/>
  <c r="I55" i="1" l="1"/>
  <c r="I87" i="1"/>
  <c r="E87" i="1"/>
  <c r="E55" i="1"/>
  <c r="I19" i="1"/>
  <c r="I135" i="1" s="1"/>
  <c r="E19" i="1"/>
  <c r="E135" i="1" l="1"/>
</calcChain>
</file>

<file path=xl/comments1.xml><?xml version="1.0" encoding="utf-8"?>
<comments xmlns="http://schemas.openxmlformats.org/spreadsheetml/2006/main">
  <authors>
    <author>만든 이</author>
    <author>심선미</author>
  </authors>
  <commentList>
    <comment ref="A84" authorId="0" shape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  <comment ref="A120" authorId="1" shapeId="0">
      <text>
        <r>
          <rPr>
            <sz val="9"/>
            <color indexed="64"/>
            <rFont val="돋움"/>
            <family val="3"/>
            <charset val="129"/>
          </rPr>
          <t>항목을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추가로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넣으실경우</t>
        </r>
        <r>
          <rPr>
            <sz val="9"/>
            <color indexed="64"/>
            <rFont val="Tahoma"/>
            <family val="2"/>
            <charset val="129"/>
          </rPr>
          <t xml:space="preserve">, </t>
        </r>
        <r>
          <rPr>
            <sz val="9"/>
            <color indexed="64"/>
            <rFont val="돋움"/>
            <family val="3"/>
            <charset val="129"/>
          </rPr>
          <t>마지막시트를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참고하시기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바랍니다</t>
        </r>
        <r>
          <rPr>
            <sz val="9"/>
            <color indexed="64"/>
            <rFont val="Tahoma"/>
            <family val="2"/>
            <charset val="129"/>
          </rPr>
          <t xml:space="preserve">.
</t>
        </r>
        <r>
          <rPr>
            <sz val="9"/>
            <color indexed="64"/>
            <rFont val="돋움"/>
            <family val="3"/>
            <charset val="129"/>
          </rPr>
          <t>★참고</t>
        </r>
        <r>
          <rPr>
            <sz val="9"/>
            <color indexed="64"/>
            <rFont val="Tahoma"/>
            <family val="2"/>
            <charset val="129"/>
          </rPr>
          <t>-</t>
        </r>
        <r>
          <rPr>
            <sz val="9"/>
            <color indexed="64"/>
            <rFont val="돋움"/>
            <family val="3"/>
            <charset val="129"/>
          </rPr>
          <t>예산과목구분</t>
        </r>
      </text>
    </comment>
  </commentList>
</comments>
</file>

<file path=xl/comments2.xml><?xml version="1.0" encoding="utf-8"?>
<comments xmlns="http://schemas.openxmlformats.org/spreadsheetml/2006/main">
  <authors>
    <author>만든 이</author>
    <author>심선미</author>
  </authors>
  <commentList>
    <comment ref="A56" authorId="0" shape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  <comment ref="A120" authorId="1" shapeId="0">
      <text>
        <r>
          <rPr>
            <sz val="9"/>
            <color indexed="64"/>
            <rFont val="돋움"/>
            <family val="3"/>
            <charset val="129"/>
          </rPr>
          <t>항목을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추가로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넣으실경우</t>
        </r>
        <r>
          <rPr>
            <sz val="9"/>
            <color indexed="64"/>
            <rFont val="Tahoma"/>
            <family val="2"/>
            <charset val="129"/>
          </rPr>
          <t xml:space="preserve">, </t>
        </r>
        <r>
          <rPr>
            <sz val="9"/>
            <color indexed="64"/>
            <rFont val="돋움"/>
            <family val="3"/>
            <charset val="129"/>
          </rPr>
          <t>마지막시트를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참고하시기</t>
        </r>
        <r>
          <rPr>
            <sz val="9"/>
            <color indexed="64"/>
            <rFont val="Tahoma"/>
            <family val="2"/>
            <charset val="129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바랍니다</t>
        </r>
        <r>
          <rPr>
            <sz val="9"/>
            <color indexed="64"/>
            <rFont val="Tahoma"/>
            <family val="2"/>
            <charset val="129"/>
          </rPr>
          <t xml:space="preserve">.
</t>
        </r>
        <r>
          <rPr>
            <sz val="9"/>
            <color indexed="64"/>
            <rFont val="돋움"/>
            <family val="3"/>
            <charset val="129"/>
          </rPr>
          <t>★참고</t>
        </r>
        <r>
          <rPr>
            <sz val="9"/>
            <color indexed="64"/>
            <rFont val="Tahoma"/>
            <family val="2"/>
            <charset val="129"/>
          </rPr>
          <t>-</t>
        </r>
        <r>
          <rPr>
            <sz val="9"/>
            <color indexed="64"/>
            <rFont val="돋움"/>
            <family val="3"/>
            <charset val="129"/>
          </rPr>
          <t>예산과목구분</t>
        </r>
      </text>
    </comment>
  </commentList>
</comments>
</file>

<file path=xl/sharedStrings.xml><?xml version="1.0" encoding="utf-8"?>
<sst xmlns="http://schemas.openxmlformats.org/spreadsheetml/2006/main" count="1173" uniqueCount="316">
  <si>
    <t>1.총괄표</t>
    <phoneticPr fontId="4" type="noConversion"/>
  </si>
  <si>
    <t>2021. 1. 1 ~ 12. 31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</si>
  <si>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</si>
  <si>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</si>
  <si>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</si>
  <si>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</si>
  <si>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</si>
  <si>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예산액</t>
  </si>
  <si>
    <t>예 산 액</t>
  </si>
  <si>
    <t>관</t>
  </si>
  <si>
    <t>항</t>
  </si>
  <si>
    <t>목</t>
  </si>
  <si>
    <t>법인회계(사무국)</t>
    <phoneticPr fontId="4" type="noConversion"/>
  </si>
  <si>
    <t>01사무비</t>
  </si>
  <si>
    <t>11인건비</t>
  </si>
  <si>
    <t xml:space="preserve">급여, 퇴직급여적립금, 제수당,사회보험부담금
</t>
    <phoneticPr fontId="12" type="noConversion"/>
  </si>
  <si>
    <t>01재산수입</t>
    <phoneticPr fontId="4" type="noConversion"/>
  </si>
  <si>
    <t>11기본재산수입</t>
  </si>
  <si>
    <t>이자수입</t>
  </si>
  <si>
    <t>12업무추진비</t>
  </si>
  <si>
    <t>기관운영비, 회의비, 직원교육비</t>
    <phoneticPr fontId="12" type="noConversion"/>
  </si>
  <si>
    <t>02사업수입</t>
    <phoneticPr fontId="4" type="noConversion"/>
  </si>
  <si>
    <t>21사업수입</t>
  </si>
  <si>
    <t>사업수입</t>
    <phoneticPr fontId="4" type="noConversion"/>
  </si>
  <si>
    <t>04보조금</t>
  </si>
  <si>
    <t>41보조금</t>
    <phoneticPr fontId="4" type="noConversion"/>
  </si>
  <si>
    <t>기타보조금</t>
    <phoneticPr fontId="4" type="noConversion"/>
  </si>
  <si>
    <t>13운영비</t>
  </si>
  <si>
    <t xml:space="preserve">여비, 교통비, 통신비 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</si>
  <si>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</si>
  <si>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</si>
  <si>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</si>
  <si>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02재산
조성비</t>
    <phoneticPr fontId="4" type="noConversion"/>
  </si>
  <si>
    <t>21시설비</t>
  </si>
  <si>
    <t>자산취득비</t>
  </si>
  <si>
    <t>비지정후원금</t>
    <phoneticPr fontId="4" type="noConversion"/>
  </si>
  <si>
    <t>07전입금</t>
    <phoneticPr fontId="4" type="noConversion"/>
  </si>
  <si>
    <t>71전입금</t>
    <phoneticPr fontId="4" type="noConversion"/>
  </si>
  <si>
    <t>법인전입금</t>
    <phoneticPr fontId="4" type="noConversion"/>
  </si>
  <si>
    <t>03사업비</t>
  </si>
  <si>
    <t>33사업비</t>
  </si>
  <si>
    <t>사업비</t>
    <phoneticPr fontId="4" type="noConversion"/>
  </si>
  <si>
    <t>08이월금</t>
    <phoneticPr fontId="4" type="noConversion"/>
  </si>
  <si>
    <t>81이월금</t>
    <phoneticPr fontId="4" type="noConversion"/>
  </si>
  <si>
    <t>전년도이월금</t>
    <phoneticPr fontId="4" type="noConversion"/>
  </si>
  <si>
    <t>04전출금</t>
  </si>
  <si>
    <t>41전출금</t>
  </si>
  <si>
    <t>지부전출금</t>
  </si>
  <si>
    <t>전년도이월금(후원금)</t>
    <phoneticPr fontId="4" type="noConversion"/>
  </si>
  <si>
    <t>07잡지출</t>
    <phoneticPr fontId="4" type="noConversion"/>
  </si>
  <si>
    <t>잡지출</t>
    <phoneticPr fontId="4" type="noConversion"/>
  </si>
  <si>
    <t>잡지출</t>
    <phoneticPr fontId="4" type="noConversion"/>
  </si>
  <si>
    <t>09잡수입</t>
    <phoneticPr fontId="4" type="noConversion"/>
  </si>
  <si>
    <t>91잡수입</t>
    <phoneticPr fontId="4" type="noConversion"/>
  </si>
  <si>
    <t>기타예금이자수입등</t>
    <phoneticPr fontId="4" type="noConversion"/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</si>
  <si>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</si>
  <si>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</si>
  <si>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</si>
  <si>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기타잡수입</t>
    <phoneticPr fontId="4" type="noConversion"/>
  </si>
  <si>
    <t>소계</t>
  </si>
  <si>
    <t>시설회계(봉천종합사회복지관)</t>
    <phoneticPr fontId="4" type="noConversion"/>
  </si>
  <si>
    <t>급여, 제수당, 
퇴직금및퇴직적립금</t>
    <phoneticPr fontId="4" type="noConversion"/>
  </si>
  <si>
    <t>01사업수입</t>
    <phoneticPr fontId="4" type="noConversion"/>
  </si>
  <si>
    <t>11사업수입</t>
    <phoneticPr fontId="4" type="noConversion"/>
  </si>
  <si>
    <t>기관운영비, 회의비</t>
    <phoneticPr fontId="4" type="noConversion"/>
  </si>
  <si>
    <t>02과년도수입</t>
    <phoneticPr fontId="4" type="noConversion"/>
  </si>
  <si>
    <t>21과년도수입</t>
    <phoneticPr fontId="4" type="noConversion"/>
  </si>
  <si>
    <t>과년도수입</t>
    <phoneticPr fontId="4" type="noConversion"/>
  </si>
  <si>
    <t>공공요금, 기타운영비</t>
    <phoneticPr fontId="4" type="noConversion"/>
  </si>
  <si>
    <t>03보조금 수입</t>
    <phoneticPr fontId="4" type="noConversion"/>
  </si>
  <si>
    <t>31보조금수입</t>
    <phoneticPr fontId="4" type="noConversion"/>
  </si>
  <si>
    <t>국고보조금</t>
    <phoneticPr fontId="4" type="noConversion"/>
  </si>
  <si>
    <t>02재산조성비</t>
  </si>
  <si>
    <t>자산취득비, 시설장비유지비</t>
    <phoneticPr fontId="4" type="noConversion"/>
  </si>
  <si>
    <t>시도보조금</t>
    <phoneticPr fontId="4" type="noConversion"/>
  </si>
  <si>
    <t>시군구보조금</t>
    <phoneticPr fontId="4" type="noConversion"/>
  </si>
  <si>
    <t>03사업비</t>
    <phoneticPr fontId="4" type="noConversion"/>
  </si>
  <si>
    <t>31 사업비</t>
    <phoneticPr fontId="4" type="noConversion"/>
  </si>
  <si>
    <t>04후원금수입</t>
    <phoneticPr fontId="4" type="noConversion"/>
  </si>
  <si>
    <t>41후원금수입</t>
    <phoneticPr fontId="4" type="noConversion"/>
  </si>
  <si>
    <t>지정후원금</t>
    <phoneticPr fontId="4" type="noConversion"/>
  </si>
  <si>
    <t>04과년도지출</t>
    <phoneticPr fontId="4" type="noConversion"/>
  </si>
  <si>
    <t>41과년도지출</t>
    <phoneticPr fontId="4" type="noConversion"/>
  </si>
  <si>
    <t>과년도지출</t>
  </si>
  <si>
    <t>05차입금</t>
    <phoneticPr fontId="4" type="noConversion"/>
  </si>
  <si>
    <t>51차입금</t>
    <phoneticPr fontId="4" type="noConversion"/>
  </si>
  <si>
    <t>차입금</t>
    <phoneticPr fontId="4" type="noConversion"/>
  </si>
  <si>
    <t>05상환금</t>
    <phoneticPr fontId="4" type="noConversion"/>
  </si>
  <si>
    <t>51상환금</t>
    <phoneticPr fontId="4" type="noConversion"/>
  </si>
  <si>
    <t>원금상환금</t>
    <phoneticPr fontId="4" type="noConversion"/>
  </si>
  <si>
    <t>06전입금</t>
    <phoneticPr fontId="4" type="noConversion"/>
  </si>
  <si>
    <t>61전입금</t>
    <phoneticPr fontId="4" type="noConversion"/>
  </si>
  <si>
    <t>법인전입금</t>
  </si>
  <si>
    <t>법인전입금(후원금)</t>
    <phoneticPr fontId="4" type="noConversion"/>
  </si>
  <si>
    <t>06잡지출</t>
    <phoneticPr fontId="4" type="noConversion"/>
  </si>
  <si>
    <t>61잡지출</t>
    <phoneticPr fontId="4" type="noConversion"/>
  </si>
  <si>
    <t>잡지출</t>
  </si>
  <si>
    <t>07이월금</t>
    <phoneticPr fontId="4" type="noConversion"/>
  </si>
  <si>
    <t>71이월금</t>
    <phoneticPr fontId="4" type="noConversion"/>
  </si>
  <si>
    <t>전년도이월금</t>
    <phoneticPr fontId="4" type="noConversion"/>
  </si>
  <si>
    <t>전녀도이월금(후원금)</t>
    <phoneticPr fontId="4" type="noConversion"/>
  </si>
  <si>
    <t>07예비비및기타</t>
    <phoneticPr fontId="4" type="noConversion"/>
  </si>
  <si>
    <t>71예비비및기타</t>
    <phoneticPr fontId="4" type="noConversion"/>
  </si>
  <si>
    <t>예비비</t>
    <phoneticPr fontId="4" type="noConversion"/>
  </si>
  <si>
    <t>08잡수입</t>
    <phoneticPr fontId="4" type="noConversion"/>
  </si>
  <si>
    <t>81잡수입</t>
    <phoneticPr fontId="4" type="noConversion"/>
  </si>
  <si>
    <t>기타예금이자수입</t>
    <phoneticPr fontId="4" type="noConversion"/>
  </si>
  <si>
    <t>기타잡수입</t>
    <phoneticPr fontId="4" type="noConversion"/>
  </si>
  <si>
    <t>시설회계(누리봄)</t>
    <phoneticPr fontId="4" type="noConversion"/>
  </si>
  <si>
    <t>급여, 제수당</t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</si>
  <si>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</si>
  <si>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</si>
  <si>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</si>
  <si>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회의비, 공공요금</t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</si>
  <si>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</si>
  <si>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</si>
  <si>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</si>
  <si>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운영비</t>
    <phoneticPr fontId="4" type="noConversion"/>
  </si>
  <si>
    <t>03과년도수입</t>
    <phoneticPr fontId="4" type="noConversion"/>
  </si>
  <si>
    <t>31과년도수입</t>
    <phoneticPr fontId="4" type="noConversion"/>
  </si>
  <si>
    <t>과년도수입</t>
    <phoneticPr fontId="4" type="noConversion"/>
  </si>
  <si>
    <t>자산취득비,시설비</t>
    <phoneticPr fontId="4" type="noConversion"/>
  </si>
  <si>
    <t>04보조금수입</t>
    <phoneticPr fontId="4" type="noConversion"/>
  </si>
  <si>
    <t>41보조금수입</t>
    <phoneticPr fontId="4" type="noConversion"/>
  </si>
  <si>
    <t>국고보조금</t>
    <phoneticPr fontId="4" type="noConversion"/>
  </si>
  <si>
    <t>시도보조금</t>
    <phoneticPr fontId="4" type="noConversion"/>
  </si>
  <si>
    <t>사업비</t>
    <phoneticPr fontId="4" type="noConversion"/>
  </si>
  <si>
    <t>시군구보조금</t>
    <phoneticPr fontId="4" type="noConversion"/>
  </si>
  <si>
    <t>기타보조금</t>
    <phoneticPr fontId="4" type="noConversion"/>
  </si>
  <si>
    <t>04전출금</t>
    <phoneticPr fontId="4" type="noConversion"/>
  </si>
  <si>
    <t>41전출금</t>
    <phoneticPr fontId="4" type="noConversion"/>
  </si>
  <si>
    <t>법인회계전출금</t>
    <phoneticPr fontId="4" type="noConversion"/>
  </si>
  <si>
    <t>51후원금수입</t>
    <phoneticPr fontId="4" type="noConversion"/>
  </si>
  <si>
    <t>비지정후원금</t>
    <phoneticPr fontId="4" type="noConversion"/>
  </si>
  <si>
    <t>05과년도지출</t>
    <phoneticPr fontId="4" type="noConversion"/>
  </si>
  <si>
    <t>51과년도지출</t>
    <phoneticPr fontId="4" type="noConversion"/>
  </si>
  <si>
    <t>과년도지출</t>
    <phoneticPr fontId="4" type="noConversion"/>
  </si>
  <si>
    <t>08전입금</t>
    <phoneticPr fontId="4" type="noConversion"/>
  </si>
  <si>
    <t>81전입금</t>
    <phoneticPr fontId="4" type="noConversion"/>
  </si>
  <si>
    <t>법인전입금(후원금)</t>
    <phoneticPr fontId="4" type="noConversion"/>
  </si>
  <si>
    <t>71잡지출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</si>
  <si>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</si>
  <si>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</si>
  <si>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</si>
  <si>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08예비비및기타</t>
    <phoneticPr fontId="4" type="noConversion"/>
  </si>
  <si>
    <t>81예비비및기타</t>
    <phoneticPr fontId="4" type="noConversion"/>
  </si>
  <si>
    <t>반환금</t>
    <phoneticPr fontId="4" type="noConversion"/>
  </si>
  <si>
    <t>10잡수입</t>
    <phoneticPr fontId="4" type="noConversion"/>
  </si>
  <si>
    <t>101잡수입</t>
    <phoneticPr fontId="4" type="noConversion"/>
  </si>
  <si>
    <t>기타예금이자수입</t>
    <phoneticPr fontId="4" type="noConversion"/>
  </si>
  <si>
    <t>기타잡수입</t>
    <phoneticPr fontId="4" type="noConversion"/>
  </si>
  <si>
    <t>시설회계(부산진구종합사회복지관)</t>
    <phoneticPr fontId="4" type="noConversion"/>
  </si>
  <si>
    <t>시설회계(부산강서구종합사회복지관)</t>
    <phoneticPr fontId="4" type="noConversion"/>
  </si>
  <si>
    <t>시설회계(부산강서구지역자활센터)</t>
    <phoneticPr fontId="4" type="noConversion"/>
  </si>
  <si>
    <t>08전출금</t>
    <phoneticPr fontId="3" type="noConversion"/>
  </si>
  <si>
    <t>전출금</t>
    <phoneticPr fontId="3" type="noConversion"/>
  </si>
  <si>
    <t>전출금</t>
    <phoneticPr fontId="3" type="noConversion"/>
  </si>
  <si>
    <t>사회복지법인 YWCA 복지사업단</t>
    <phoneticPr fontId="4" type="noConversion"/>
  </si>
  <si>
    <t>2021년도 예산(안) 총괄표</t>
    <phoneticPr fontId="4" type="noConversion"/>
  </si>
  <si>
    <t>관리운영비</t>
  </si>
  <si>
    <t>과년도수입</t>
  </si>
  <si>
    <t>국고보조금</t>
  </si>
  <si>
    <t>자산취득비,시설비</t>
  </si>
  <si>
    <t>시도보조금</t>
  </si>
  <si>
    <t>시군구보조금</t>
  </si>
  <si>
    <t>기타보조금</t>
  </si>
  <si>
    <t>05과년도지출</t>
  </si>
  <si>
    <t>51과년도지출</t>
  </si>
  <si>
    <t>지정후원금</t>
  </si>
  <si>
    <t>비지정후원금</t>
  </si>
  <si>
    <t>07잡지출</t>
  </si>
  <si>
    <t>71잡지출</t>
  </si>
  <si>
    <t>차입금</t>
  </si>
  <si>
    <t>운영충당적립금</t>
  </si>
  <si>
    <t>기타잡수입</t>
  </si>
  <si>
    <t>시설환경개선준비금</t>
  </si>
  <si>
    <t>02사업수입</t>
    <phoneticPr fontId="4" type="noConversion"/>
  </si>
  <si>
    <t>21사업수입</t>
    <phoneticPr fontId="4" type="noConversion"/>
  </si>
  <si>
    <t>03과년도수입</t>
    <phoneticPr fontId="4" type="noConversion"/>
  </si>
  <si>
    <t>31과년도수입</t>
    <phoneticPr fontId="4" type="noConversion"/>
  </si>
  <si>
    <t>과년도수입</t>
    <phoneticPr fontId="4" type="noConversion"/>
  </si>
  <si>
    <t>04보조금수입</t>
    <phoneticPr fontId="4" type="noConversion"/>
  </si>
  <si>
    <t>41보조금</t>
    <phoneticPr fontId="4" type="noConversion"/>
  </si>
  <si>
    <t>국고보조금</t>
    <phoneticPr fontId="4" type="noConversion"/>
  </si>
  <si>
    <t>시도보조금</t>
    <phoneticPr fontId="4" type="noConversion"/>
  </si>
  <si>
    <t>사업비</t>
    <phoneticPr fontId="4" type="noConversion"/>
  </si>
  <si>
    <t>시군구보조금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</si>
  <si>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</si>
  <si>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</si>
  <si>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</si>
  <si>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비지정후원금</t>
    <phoneticPr fontId="4" type="noConversion"/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</si>
  <si>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</si>
  <si>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</si>
  <si>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</si>
  <si>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08예비비및기타</t>
    <phoneticPr fontId="4" type="noConversion"/>
  </si>
  <si>
    <t>81예비비및기타</t>
    <phoneticPr fontId="4" type="noConversion"/>
  </si>
  <si>
    <t>예비비및반환금</t>
    <phoneticPr fontId="4" type="noConversion"/>
  </si>
  <si>
    <t>71차입금</t>
    <phoneticPr fontId="4" type="noConversion"/>
  </si>
  <si>
    <t>차입금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</si>
  <si>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</si>
  <si>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</si>
  <si>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</si>
  <si>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환경개선준비금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</si>
  <si>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</si>
  <si>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</si>
  <si>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</si>
  <si>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전년도이월금(후원금)</t>
    <phoneticPr fontId="4" type="noConversion"/>
  </si>
  <si>
    <t>10잡수입</t>
    <phoneticPr fontId="4" type="noConversion"/>
  </si>
  <si>
    <t>시설회계(노인장기요양기관)</t>
    <phoneticPr fontId="4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</si>
  <si>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</si>
  <si>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</si>
  <si>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</si>
  <si>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사업수입</t>
    <phoneticPr fontId="4" type="noConversion"/>
  </si>
  <si>
    <t>기타보조금</t>
    <phoneticPr fontId="4" type="noConversion"/>
  </si>
  <si>
    <t>07차입급</t>
    <phoneticPr fontId="4" type="noConversion"/>
  </si>
  <si>
    <t>09적립금및준비금</t>
    <phoneticPr fontId="4" type="noConversion"/>
  </si>
  <si>
    <t>91운영충당적립금및환경개선준비금</t>
    <phoneticPr fontId="4" type="noConversion"/>
  </si>
  <si>
    <t>101잡수입</t>
    <phoneticPr fontId="4" type="noConversion"/>
  </si>
  <si>
    <t>기타예금이자수입</t>
    <phoneticPr fontId="4" type="noConversion"/>
  </si>
  <si>
    <t>직원식재료수입</t>
    <phoneticPr fontId="4" type="noConversion"/>
  </si>
  <si>
    <t>기타잡수입</t>
    <phoneticPr fontId="4" type="noConversion"/>
  </si>
  <si>
    <t>10적립금및준비금지출(특별회계)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</si>
  <si>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</si>
  <si>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</si>
  <si>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11적립금 및 
준비금
(특별회계)</t>
    <phoneticPr fontId="4" type="noConversion"/>
  </si>
  <si>
    <t>111운영충당 적립금 및 환경개선준비금</t>
    <phoneticPr fontId="4" type="noConversion"/>
  </si>
  <si>
    <t>운영충당적립금</t>
    <phoneticPr fontId="4" type="noConversion"/>
  </si>
  <si>
    <t>시설환경개선준비금지출</t>
    <phoneticPr fontId="4" type="noConversion"/>
  </si>
  <si>
    <t>시설환경개선준비금</t>
    <phoneticPr fontId="4" type="noConversion"/>
  </si>
  <si>
    <t>소계</t>
    <phoneticPr fontId="4" type="noConversion"/>
  </si>
  <si>
    <t>소계</t>
    <phoneticPr fontId="4" type="noConversion"/>
  </si>
  <si>
    <t>법인회계(서울사무국)</t>
    <phoneticPr fontId="4" type="noConversion"/>
  </si>
  <si>
    <t xml:space="preserve">급여, 퇴직급여적립금, 제수당,사회보험부담금
</t>
    <phoneticPr fontId="12" type="noConversion"/>
  </si>
  <si>
    <t>01재산수입</t>
    <phoneticPr fontId="4" type="noConversion"/>
  </si>
  <si>
    <t>기관운영비, 회의비, 직원교육비</t>
    <phoneticPr fontId="12" type="noConversion"/>
  </si>
  <si>
    <t>02사업수입</t>
    <phoneticPr fontId="4" type="noConversion"/>
  </si>
  <si>
    <t>사업수입</t>
    <phoneticPr fontId="4" type="noConversion"/>
  </si>
  <si>
    <t>41보조금</t>
    <phoneticPr fontId="4" type="noConversion"/>
  </si>
  <si>
    <t>기타보조금</t>
    <phoneticPr fontId="4" type="noConversion"/>
  </si>
  <si>
    <t xml:space="preserve">여비, 교통비, 통신비 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</si>
  <si>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</si>
  <si>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</si>
  <si>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</si>
  <si>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02재산
조성비</t>
    <phoneticPr fontId="4" type="noConversion"/>
  </si>
  <si>
    <t>비지정후원금</t>
    <phoneticPr fontId="4" type="noConversion"/>
  </si>
  <si>
    <t>07전입금</t>
    <phoneticPr fontId="4" type="noConversion"/>
  </si>
  <si>
    <t>71전입금</t>
    <phoneticPr fontId="4" type="noConversion"/>
  </si>
  <si>
    <t>사업비</t>
    <phoneticPr fontId="4" type="noConversion"/>
  </si>
  <si>
    <t>08이월금</t>
    <phoneticPr fontId="4" type="noConversion"/>
  </si>
  <si>
    <t>81이월금</t>
    <phoneticPr fontId="4" type="noConversion"/>
  </si>
  <si>
    <t>전년도이월금</t>
    <phoneticPr fontId="4" type="noConversion"/>
  </si>
  <si>
    <t>전년도이월금(후원금)</t>
    <phoneticPr fontId="4" type="noConversion"/>
  </si>
  <si>
    <t>07잡지출</t>
    <phoneticPr fontId="4" type="noConversion"/>
  </si>
  <si>
    <t>잡지출</t>
    <phoneticPr fontId="4" type="noConversion"/>
  </si>
  <si>
    <t>잡지출</t>
    <phoneticPr fontId="4" type="noConversion"/>
  </si>
  <si>
    <t>09잡수입</t>
    <phoneticPr fontId="4" type="noConversion"/>
  </si>
  <si>
    <t>91잡수입</t>
    <phoneticPr fontId="4" type="noConversion"/>
  </si>
  <si>
    <t>기타예금이자수입등</t>
    <phoneticPr fontId="4" type="noConversion"/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</si>
  <si>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</si>
  <si>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</si>
  <si>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</si>
  <si>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기타잡수입</t>
    <phoneticPr fontId="4" type="noConversion"/>
  </si>
  <si>
    <t>법인회계(부산지부)</t>
    <phoneticPr fontId="4" type="noConversion"/>
  </si>
  <si>
    <t>법인회계(본부)</t>
    <phoneticPr fontId="4" type="noConversion"/>
  </si>
  <si>
    <t>전입금</t>
    <phoneticPr fontId="4" type="noConversion"/>
  </si>
  <si>
    <t>전입금</t>
    <phoneticPr fontId="4" type="noConversion"/>
  </si>
  <si>
    <t>전입금</t>
    <phoneticPr fontId="4" type="noConversion"/>
  </si>
  <si>
    <t>소계</t>
    <phoneticPr fontId="3" type="noConversion"/>
  </si>
  <si>
    <t>소계</t>
    <phoneticPr fontId="3" type="noConversion"/>
  </si>
  <si>
    <t>합계</t>
    <phoneticPr fontId="3" type="noConversion"/>
  </si>
  <si>
    <t>인건비</t>
  </si>
  <si>
    <t>01사업수입</t>
  </si>
  <si>
    <t>11사업수입</t>
  </si>
  <si>
    <t>00사업수입</t>
  </si>
  <si>
    <t>업무추진비</t>
  </si>
  <si>
    <t>운영비</t>
  </si>
  <si>
    <t>02과년도수입</t>
  </si>
  <si>
    <t>21과년도수입</t>
  </si>
  <si>
    <t>시설비, 자산취득비 등</t>
  </si>
  <si>
    <t>03보조금 수입</t>
  </si>
  <si>
    <t>31보조금수입</t>
  </si>
  <si>
    <t>31 사업비</t>
  </si>
  <si>
    <t>00사업비</t>
  </si>
  <si>
    <t>04과년도지출</t>
  </si>
  <si>
    <t>41과년도지출</t>
  </si>
  <si>
    <t>과년조</t>
  </si>
  <si>
    <t>04후원금수입</t>
  </si>
  <si>
    <t>41후원금수입</t>
  </si>
  <si>
    <t>06상환금</t>
  </si>
  <si>
    <t>61상환금</t>
  </si>
  <si>
    <t>원금상환금</t>
  </si>
  <si>
    <t>05차입금</t>
  </si>
  <si>
    <t>51차입금</t>
  </si>
  <si>
    <t>08예비비</t>
  </si>
  <si>
    <t>81예비비</t>
  </si>
  <si>
    <t>예비비</t>
  </si>
  <si>
    <t>09적립금</t>
  </si>
  <si>
    <t>91운영충당적립금</t>
  </si>
  <si>
    <t>06전입금</t>
  </si>
  <si>
    <t>61전입금</t>
  </si>
  <si>
    <t>10준비금</t>
  </si>
  <si>
    <t>101준비금</t>
  </si>
  <si>
    <t>07이월금</t>
  </si>
  <si>
    <t>71이월금</t>
  </si>
  <si>
    <t>전년도이월금 등</t>
  </si>
  <si>
    <t>목적사업준비금</t>
  </si>
  <si>
    <t>08잡수입</t>
  </si>
  <si>
    <t>81잡수입</t>
  </si>
  <si>
    <t>합계</t>
    <phoneticPr fontId="3" type="noConversion"/>
  </si>
  <si>
    <t>합계</t>
    <phoneticPr fontId="3" type="noConversion"/>
  </si>
  <si>
    <t>시설회계(울산씨밀레)</t>
    <phoneticPr fontId="3" type="noConversion"/>
  </si>
  <si>
    <t>급여, 퇴직급여적립금, 제수당,사회보험부담금</t>
    <phoneticPr fontId="12" type="noConversion"/>
  </si>
  <si>
    <t>시설회계(은학의집)</t>
    <phoneticPr fontId="4" type="noConversion"/>
  </si>
  <si>
    <t>항</t>
    <phoneticPr fontId="3" type="noConversion"/>
  </si>
  <si>
    <t>[첨부3] 복지사업단 2021년 예산 총괄표</t>
    <phoneticPr fontId="4" type="noConversion"/>
  </si>
  <si>
    <t>2021년도 예산 총괄표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</si>
</sst>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64"/>
      <name val="돋움"/>
      <family val="3"/>
      <charset val="129"/>
    </font>
    <font>
      <sz val="9"/>
      <color indexed="64"/>
      <name val="Tahoma"/>
      <family val="2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64"/>
      <name val="맑은 고딕"/>
      <family val="3"/>
      <charset val="129"/>
      <scheme val="minor"/>
    </font>
    <font>
      <b/>
      <sz val="10"/>
      <color indexed="6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4" borderId="77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4" fillId="8" borderId="81" applyNumberFormat="0" applyFon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37" borderId="80" applyNumberFormat="0" applyAlignment="0" applyProtection="0">
      <alignment vertical="center"/>
    </xf>
    <xf numFmtId="0" fontId="28" fillId="0" borderId="79" applyNumberFormat="0" applyFill="0" applyAlignment="0" applyProtection="0">
      <alignment vertical="center"/>
    </xf>
    <xf numFmtId="0" fontId="23" fillId="0" borderId="84" applyNumberFormat="0" applyFill="0" applyAlignment="0" applyProtection="0">
      <alignment vertical="center"/>
    </xf>
    <xf numFmtId="0" fontId="29" fillId="9" borderId="7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5" applyNumberFormat="0" applyFill="0" applyAlignment="0" applyProtection="0">
      <alignment vertical="center"/>
    </xf>
    <xf numFmtId="0" fontId="32" fillId="0" borderId="86" applyNumberFormat="0" applyFill="0" applyAlignment="0" applyProtection="0">
      <alignment vertical="center"/>
    </xf>
    <xf numFmtId="0" fontId="33" fillId="0" borderId="8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4" borderId="78" applyNumberFormat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177" fontId="11" fillId="2" borderId="30" xfId="0" applyNumberFormat="1" applyFont="1" applyFill="1" applyBorder="1" applyAlignment="1">
      <alignment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177" fontId="11" fillId="2" borderId="33" xfId="0" applyNumberFormat="1" applyFont="1" applyFill="1" applyBorder="1" applyAlignment="1">
      <alignment vertical="center" wrapText="1"/>
    </xf>
    <xf numFmtId="176" fontId="11" fillId="2" borderId="35" xfId="0" applyNumberFormat="1" applyFont="1" applyFill="1" applyBorder="1" applyAlignment="1">
      <alignment horizontal="right" vertical="center" wrapText="1"/>
    </xf>
    <xf numFmtId="177" fontId="11" fillId="2" borderId="33" xfId="0" applyNumberFormat="1" applyFont="1" applyFill="1" applyBorder="1" applyAlignment="1">
      <alignment horizontal="righ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177" fontId="11" fillId="2" borderId="40" xfId="0" applyNumberFormat="1" applyFont="1" applyFill="1" applyBorder="1" applyAlignment="1">
      <alignment horizontal="right"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176" fontId="11" fillId="2" borderId="43" xfId="0" applyNumberFormat="1" applyFont="1" applyFill="1" applyBorder="1" applyAlignment="1">
      <alignment vertical="center" wrapText="1"/>
    </xf>
    <xf numFmtId="176" fontId="11" fillId="2" borderId="44" xfId="0" applyNumberFormat="1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left" vertical="center" wrapText="1"/>
    </xf>
    <xf numFmtId="177" fontId="11" fillId="2" borderId="45" xfId="0" applyNumberFormat="1" applyFont="1" applyFill="1" applyBorder="1" applyAlignment="1">
      <alignment horizontal="right" vertical="center" wrapText="1"/>
    </xf>
    <xf numFmtId="0" fontId="11" fillId="2" borderId="43" xfId="0" applyFont="1" applyFill="1" applyBorder="1" applyAlignment="1">
      <alignment vertical="center" wrapText="1"/>
    </xf>
    <xf numFmtId="176" fontId="11" fillId="2" borderId="46" xfId="0" applyNumberFormat="1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left" vertical="center" wrapText="1"/>
    </xf>
    <xf numFmtId="177" fontId="11" fillId="2" borderId="48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50" xfId="0" applyFont="1" applyFill="1" applyBorder="1" applyAlignment="1">
      <alignment horizontal="left" vertical="center" wrapText="1"/>
    </xf>
    <xf numFmtId="177" fontId="11" fillId="2" borderId="51" xfId="0" applyNumberFormat="1" applyFont="1" applyFill="1" applyBorder="1" applyAlignment="1">
      <alignment vertical="center" wrapText="1"/>
    </xf>
    <xf numFmtId="0" fontId="11" fillId="2" borderId="52" xfId="0" applyFont="1" applyFill="1" applyBorder="1" applyAlignment="1">
      <alignment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right" vertical="center" wrapText="1"/>
    </xf>
    <xf numFmtId="177" fontId="13" fillId="4" borderId="56" xfId="0" applyNumberFormat="1" applyFont="1" applyFill="1" applyBorder="1" applyAlignment="1">
      <alignment horizontal="right" vertical="center" wrapText="1"/>
    </xf>
    <xf numFmtId="0" fontId="0" fillId="2" borderId="0" xfId="0" applyFont="1" applyFill="1">
      <alignment vertical="center"/>
    </xf>
    <xf numFmtId="0" fontId="10" fillId="2" borderId="5" xfId="0" applyFont="1" applyFill="1" applyBorder="1" applyAlignment="1">
      <alignment horizontal="center" vertical="center" textRotation="255" wrapText="1"/>
    </xf>
    <xf numFmtId="41" fontId="11" fillId="2" borderId="44" xfId="1" applyFont="1" applyFill="1" applyBorder="1" applyAlignment="1">
      <alignment vertical="center"/>
    </xf>
    <xf numFmtId="0" fontId="11" fillId="2" borderId="70" xfId="0" applyFont="1" applyFill="1" applyBorder="1" applyAlignment="1">
      <alignment vertical="center" wrapText="1"/>
    </xf>
    <xf numFmtId="0" fontId="11" fillId="2" borderId="71" xfId="0" applyFont="1" applyFill="1" applyBorder="1" applyAlignment="1">
      <alignment vertical="center" wrapText="1"/>
    </xf>
    <xf numFmtId="176" fontId="11" fillId="2" borderId="72" xfId="0" applyNumberFormat="1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left" vertical="center" wrapText="1"/>
    </xf>
    <xf numFmtId="177" fontId="11" fillId="2" borderId="67" xfId="0" applyNumberFormat="1" applyFont="1" applyFill="1" applyBorder="1" applyAlignment="1">
      <alignment vertical="center" wrapText="1"/>
    </xf>
    <xf numFmtId="41" fontId="11" fillId="2" borderId="35" xfId="1" applyFont="1" applyFill="1" applyBorder="1" applyAlignment="1">
      <alignment horizontal="left" vertical="center" wrapText="1"/>
    </xf>
    <xf numFmtId="41" fontId="11" fillId="2" borderId="46" xfId="1" applyFont="1" applyFill="1" applyBorder="1" applyAlignment="1">
      <alignment vertical="center"/>
    </xf>
    <xf numFmtId="41" fontId="11" fillId="2" borderId="0" xfId="1" applyFont="1" applyFill="1" applyBorder="1" applyAlignment="1">
      <alignment vertical="center"/>
    </xf>
    <xf numFmtId="41" fontId="13" fillId="4" borderId="55" xfId="1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177" fontId="11" fillId="2" borderId="21" xfId="0" applyNumberFormat="1" applyFont="1" applyFill="1" applyBorder="1" applyAlignment="1">
      <alignment horizontal="right" vertical="center" wrapText="1"/>
    </xf>
    <xf numFmtId="0" fontId="11" fillId="2" borderId="74" xfId="0" applyFont="1" applyFill="1" applyBorder="1" applyAlignment="1">
      <alignment horizontal="left" vertical="center" wrapText="1"/>
    </xf>
    <xf numFmtId="176" fontId="11" fillId="2" borderId="60" xfId="0" applyNumberFormat="1" applyFont="1" applyFill="1" applyBorder="1" applyAlignment="1">
      <alignment horizontal="right" vertical="center" wrapText="1"/>
    </xf>
    <xf numFmtId="0" fontId="10" fillId="2" borderId="73" xfId="0" applyFont="1" applyFill="1" applyBorder="1" applyAlignment="1">
      <alignment horizontal="center" vertical="center" textRotation="255" wrapText="1"/>
    </xf>
    <xf numFmtId="41" fontId="11" fillId="2" borderId="20" xfId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176" fontId="13" fillId="5" borderId="0" xfId="0" applyNumberFormat="1" applyFont="1" applyFill="1" applyBorder="1" applyAlignment="1">
      <alignment horizontal="right" vertical="center"/>
    </xf>
    <xf numFmtId="0" fontId="13" fillId="5" borderId="22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 vertical="center" wrapText="1"/>
    </xf>
    <xf numFmtId="177" fontId="13" fillId="5" borderId="15" xfId="0" applyNumberFormat="1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41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7" fillId="2" borderId="27" xfId="0" applyFont="1" applyFill="1" applyBorder="1" applyAlignment="1">
      <alignment horizontal="left" vertical="center" wrapText="1"/>
    </xf>
    <xf numFmtId="177" fontId="37" fillId="2" borderId="33" xfId="0" applyNumberFormat="1" applyFont="1" applyFill="1" applyBorder="1" applyAlignment="1">
      <alignment vertical="center" wrapText="1"/>
    </xf>
    <xf numFmtId="177" fontId="37" fillId="2" borderId="33" xfId="0" applyNumberFormat="1" applyFont="1" applyFill="1" applyBorder="1" applyAlignment="1">
      <alignment horizontal="right" vertical="center" wrapText="1"/>
    </xf>
    <xf numFmtId="0" fontId="37" fillId="2" borderId="27" xfId="2" applyFont="1" applyFill="1" applyBorder="1" applyAlignment="1">
      <alignment horizontal="left" vertical="center" wrapText="1"/>
    </xf>
    <xf numFmtId="0" fontId="37" fillId="2" borderId="27" xfId="2" applyFont="1" applyFill="1" applyBorder="1" applyAlignment="1">
      <alignment horizontal="left" vertical="center" shrinkToFit="1"/>
    </xf>
    <xf numFmtId="41" fontId="37" fillId="2" borderId="33" xfId="2" applyNumberFormat="1" applyFont="1" applyFill="1" applyBorder="1" applyAlignment="1">
      <alignment horizontal="left" vertical="center" wrapText="1"/>
    </xf>
    <xf numFmtId="41" fontId="37" fillId="0" borderId="27" xfId="1" applyFont="1" applyBorder="1" applyAlignment="1">
      <alignment vertical="center"/>
    </xf>
    <xf numFmtId="41" fontId="38" fillId="0" borderId="27" xfId="1" applyFont="1" applyBorder="1" applyAlignment="1">
      <alignment vertical="center"/>
    </xf>
    <xf numFmtId="0" fontId="37" fillId="2" borderId="27" xfId="2" applyFont="1" applyFill="1" applyBorder="1" applyAlignment="1">
      <alignment vertical="center" wrapText="1"/>
    </xf>
    <xf numFmtId="0" fontId="37" fillId="2" borderId="28" xfId="0" applyFont="1" applyFill="1" applyBorder="1" applyAlignment="1">
      <alignment vertical="center" wrapText="1"/>
    </xf>
    <xf numFmtId="41" fontId="37" fillId="2" borderId="33" xfId="1" applyFont="1" applyFill="1" applyBorder="1" applyAlignment="1">
      <alignment vertical="center"/>
    </xf>
    <xf numFmtId="41" fontId="37" fillId="2" borderId="33" xfId="1" applyFont="1" applyFill="1" applyBorder="1" applyAlignment="1">
      <alignment horizontal="right" vertical="center"/>
    </xf>
    <xf numFmtId="0" fontId="37" fillId="2" borderId="27" xfId="0" applyFont="1" applyFill="1" applyBorder="1" applyAlignment="1">
      <alignment horizontal="left" vertical="center" shrinkToFit="1"/>
    </xf>
    <xf numFmtId="0" fontId="37" fillId="2" borderId="27" xfId="0" applyFont="1" applyFill="1" applyBorder="1" applyAlignment="1">
      <alignment horizontal="center" vertical="center" shrinkToFit="1"/>
    </xf>
    <xf numFmtId="177" fontId="40" fillId="6" borderId="33" xfId="2" applyNumberFormat="1" applyFont="1" applyFill="1" applyBorder="1" applyAlignment="1">
      <alignment vertical="center" wrapText="1"/>
    </xf>
    <xf numFmtId="0" fontId="36" fillId="2" borderId="27" xfId="0" applyFont="1" applyFill="1" applyBorder="1" applyAlignment="1">
      <alignment horizontal="center" vertical="center" wrapText="1"/>
    </xf>
    <xf numFmtId="176" fontId="37" fillId="2" borderId="27" xfId="0" applyNumberFormat="1" applyFont="1" applyFill="1" applyBorder="1" applyAlignment="1">
      <alignment horizontal="right" vertical="center" wrapText="1"/>
    </xf>
    <xf numFmtId="177" fontId="37" fillId="2" borderId="27" xfId="0" applyNumberFormat="1" applyFont="1" applyFill="1" applyBorder="1" applyAlignment="1">
      <alignment vertical="center" wrapText="1"/>
    </xf>
    <xf numFmtId="0" fontId="37" fillId="2" borderId="27" xfId="0" applyFont="1" applyFill="1" applyBorder="1" applyAlignment="1">
      <alignment vertical="center" wrapText="1"/>
    </xf>
    <xf numFmtId="176" fontId="37" fillId="2" borderId="27" xfId="0" applyNumberFormat="1" applyFont="1" applyFill="1" applyBorder="1" applyAlignment="1">
      <alignment vertical="center" wrapText="1"/>
    </xf>
    <xf numFmtId="176" fontId="37" fillId="2" borderId="27" xfId="0" applyNumberFormat="1" applyFont="1" applyFill="1" applyBorder="1" applyAlignment="1">
      <alignment horizontal="right" vertical="center"/>
    </xf>
    <xf numFmtId="0" fontId="38" fillId="4" borderId="27" xfId="0" applyFont="1" applyFill="1" applyBorder="1" applyAlignment="1">
      <alignment horizontal="center" vertical="center" wrapText="1"/>
    </xf>
    <xf numFmtId="0" fontId="38" fillId="4" borderId="27" xfId="0" applyFont="1" applyFill="1" applyBorder="1" applyAlignment="1">
      <alignment horizontal="right" vertical="center" wrapText="1"/>
    </xf>
    <xf numFmtId="176" fontId="38" fillId="4" borderId="27" xfId="0" applyNumberFormat="1" applyFont="1" applyFill="1" applyBorder="1" applyAlignment="1">
      <alignment horizontal="right" vertical="center" wrapText="1"/>
    </xf>
    <xf numFmtId="41" fontId="37" fillId="2" borderId="27" xfId="2" applyNumberFormat="1" applyFont="1" applyFill="1" applyBorder="1" applyAlignment="1">
      <alignment horizontal="left" vertical="center"/>
    </xf>
    <xf numFmtId="41" fontId="37" fillId="2" borderId="27" xfId="2" applyNumberFormat="1" applyFont="1" applyFill="1" applyBorder="1" applyAlignment="1">
      <alignment horizontal="left" vertical="center" wrapText="1"/>
    </xf>
    <xf numFmtId="0" fontId="38" fillId="4" borderId="27" xfId="2" applyFont="1" applyFill="1" applyBorder="1" applyAlignment="1">
      <alignment horizontal="left" vertical="center" wrapText="1"/>
    </xf>
    <xf numFmtId="41" fontId="38" fillId="4" borderId="27" xfId="2" applyNumberFormat="1" applyFont="1" applyFill="1" applyBorder="1" applyAlignment="1">
      <alignment horizontal="left" vertical="center"/>
    </xf>
    <xf numFmtId="41" fontId="37" fillId="2" borderId="27" xfId="2" applyNumberFormat="1" applyFont="1" applyFill="1" applyBorder="1" applyAlignment="1">
      <alignment vertical="center" wrapText="1"/>
    </xf>
    <xf numFmtId="41" fontId="37" fillId="2" borderId="27" xfId="1" applyFont="1" applyFill="1" applyBorder="1" applyAlignment="1">
      <alignment horizontal="right" vertical="center"/>
    </xf>
    <xf numFmtId="3" fontId="38" fillId="4" borderId="27" xfId="0" applyNumberFormat="1" applyFont="1" applyFill="1" applyBorder="1" applyAlignment="1">
      <alignment horizontal="right" vertical="center"/>
    </xf>
    <xf numFmtId="41" fontId="37" fillId="2" borderId="27" xfId="1" applyFont="1" applyFill="1" applyBorder="1" applyAlignment="1">
      <alignment horizontal="left" vertical="center"/>
    </xf>
    <xf numFmtId="41" fontId="37" fillId="2" borderId="27" xfId="1" applyFont="1" applyFill="1" applyBorder="1" applyAlignment="1">
      <alignment vertical="center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7" xfId="0" applyFont="1" applyFill="1" applyBorder="1" applyAlignment="1">
      <alignment vertical="center" shrinkToFit="1"/>
    </xf>
    <xf numFmtId="0" fontId="36" fillId="4" borderId="27" xfId="0" applyFont="1" applyFill="1" applyBorder="1" applyAlignment="1">
      <alignment horizontal="center" vertical="center" wrapText="1"/>
    </xf>
    <xf numFmtId="0" fontId="39" fillId="4" borderId="27" xfId="0" applyFont="1" applyFill="1" applyBorder="1" applyAlignment="1">
      <alignment horizontal="justify" vertical="center" wrapText="1"/>
    </xf>
    <xf numFmtId="0" fontId="36" fillId="4" borderId="27" xfId="0" applyFont="1" applyFill="1" applyBorder="1" applyAlignment="1">
      <alignment horizontal="justify" vertical="center" wrapText="1"/>
    </xf>
    <xf numFmtId="41" fontId="36" fillId="4" borderId="27" xfId="1" applyFont="1" applyFill="1" applyBorder="1" applyAlignment="1">
      <alignment horizontal="right" vertical="center"/>
    </xf>
    <xf numFmtId="0" fontId="40" fillId="6" borderId="27" xfId="2" applyNumberFormat="1" applyFont="1" applyFill="1" applyBorder="1" applyAlignment="1">
      <alignment horizontal="left" vertical="center" wrapText="1"/>
    </xf>
    <xf numFmtId="0" fontId="40" fillId="6" borderId="27" xfId="2" applyNumberFormat="1" applyFont="1" applyFill="1" applyBorder="1" applyAlignment="1">
      <alignment horizontal="justify" vertical="center" wrapText="1"/>
    </xf>
    <xf numFmtId="176" fontId="40" fillId="6" borderId="27" xfId="2" applyNumberFormat="1" applyFont="1" applyFill="1" applyBorder="1" applyAlignment="1">
      <alignment horizontal="right" vertical="center"/>
    </xf>
    <xf numFmtId="0" fontId="40" fillId="6" borderId="27" xfId="2" applyNumberFormat="1" applyFont="1" applyFill="1" applyBorder="1" applyAlignment="1">
      <alignment vertical="center" wrapText="1"/>
    </xf>
    <xf numFmtId="176" fontId="40" fillId="6" borderId="27" xfId="2" applyNumberFormat="1" applyFont="1" applyFill="1" applyBorder="1" applyAlignment="1">
      <alignment vertical="center" wrapText="1"/>
    </xf>
    <xf numFmtId="0" fontId="41" fillId="7" borderId="27" xfId="2" applyNumberFormat="1" applyFont="1" applyFill="1" applyBorder="1" applyAlignment="1">
      <alignment horizontal="center" vertical="center" wrapText="1"/>
    </xf>
    <xf numFmtId="3" fontId="41" fillId="7" borderId="27" xfId="2" applyNumberFormat="1" applyFont="1" applyFill="1" applyBorder="1" applyAlignment="1">
      <alignment horizontal="right" vertical="center"/>
    </xf>
    <xf numFmtId="0" fontId="41" fillId="7" borderId="27" xfId="2" applyNumberFormat="1" applyFont="1" applyFill="1" applyBorder="1" applyAlignment="1">
      <alignment horizontal="right" vertical="center" wrapText="1"/>
    </xf>
    <xf numFmtId="177" fontId="38" fillId="4" borderId="33" xfId="0" applyNumberFormat="1" applyFont="1" applyFill="1" applyBorder="1" applyAlignment="1">
      <alignment horizontal="right" vertical="center" wrapText="1"/>
    </xf>
    <xf numFmtId="41" fontId="38" fillId="4" borderId="33" xfId="2" applyNumberFormat="1" applyFont="1" applyFill="1" applyBorder="1" applyAlignment="1">
      <alignment horizontal="left" vertical="center" wrapText="1"/>
    </xf>
    <xf numFmtId="41" fontId="37" fillId="0" borderId="33" xfId="1" applyFont="1" applyBorder="1" applyAlignment="1">
      <alignment vertical="center"/>
    </xf>
    <xf numFmtId="41" fontId="38" fillId="0" borderId="33" xfId="1" applyFont="1" applyBorder="1" applyAlignment="1">
      <alignment vertical="center"/>
    </xf>
    <xf numFmtId="41" fontId="36" fillId="4" borderId="33" xfId="1" applyFont="1" applyFill="1" applyBorder="1" applyAlignment="1">
      <alignment horizontal="right" vertical="center"/>
    </xf>
    <xf numFmtId="177" fontId="40" fillId="6" borderId="33" xfId="2" applyNumberFormat="1" applyFont="1" applyFill="1" applyBorder="1" applyAlignment="1">
      <alignment horizontal="right" vertical="center" wrapText="1"/>
    </xf>
    <xf numFmtId="177" fontId="41" fillId="7" borderId="33" xfId="2" applyNumberFormat="1" applyFont="1" applyFill="1" applyBorder="1" applyAlignment="1">
      <alignment horizontal="right" vertical="center" wrapText="1"/>
    </xf>
    <xf numFmtId="41" fontId="42" fillId="0" borderId="89" xfId="0" applyNumberFormat="1" applyFont="1" applyBorder="1">
      <alignment vertical="center"/>
    </xf>
    <xf numFmtId="41" fontId="42" fillId="0" borderId="90" xfId="0" applyNumberFormat="1" applyFont="1" applyBorder="1">
      <alignment vertical="center"/>
    </xf>
    <xf numFmtId="176" fontId="37" fillId="2" borderId="28" xfId="0" applyNumberFormat="1" applyFont="1" applyFill="1" applyBorder="1" applyAlignment="1">
      <alignment horizontal="right" vertical="center"/>
    </xf>
    <xf numFmtId="0" fontId="38" fillId="4" borderId="31" xfId="0" applyFont="1" applyFill="1" applyBorder="1" applyAlignment="1">
      <alignment horizontal="center" vertical="center" wrapText="1"/>
    </xf>
    <xf numFmtId="0" fontId="38" fillId="4" borderId="31" xfId="0" applyFont="1" applyFill="1" applyBorder="1" applyAlignment="1">
      <alignment horizontal="right" vertical="center" wrapText="1"/>
    </xf>
    <xf numFmtId="176" fontId="38" fillId="4" borderId="31" xfId="0" applyNumberFormat="1" applyFont="1" applyFill="1" applyBorder="1" applyAlignment="1">
      <alignment horizontal="right" vertical="center" wrapText="1"/>
    </xf>
    <xf numFmtId="0" fontId="37" fillId="2" borderId="29" xfId="0" applyFont="1" applyFill="1" applyBorder="1" applyAlignment="1">
      <alignment vertical="center" wrapText="1"/>
    </xf>
    <xf numFmtId="0" fontId="37" fillId="2" borderId="91" xfId="0" applyFont="1" applyFill="1" applyBorder="1" applyAlignment="1">
      <alignment vertical="center" wrapText="1"/>
    </xf>
    <xf numFmtId="176" fontId="37" fillId="2" borderId="82" xfId="0" applyNumberFormat="1" applyFont="1" applyFill="1" applyBorder="1" applyAlignment="1">
      <alignment horizontal="right" vertical="center"/>
    </xf>
    <xf numFmtId="0" fontId="37" fillId="2" borderId="24" xfId="0" applyFont="1" applyFill="1" applyBorder="1" applyAlignment="1">
      <alignment vertical="center" wrapText="1"/>
    </xf>
    <xf numFmtId="0" fontId="37" fillId="2" borderId="92" xfId="0" applyFont="1" applyFill="1" applyBorder="1" applyAlignment="1">
      <alignment vertical="center" wrapText="1"/>
    </xf>
    <xf numFmtId="176" fontId="37" fillId="2" borderId="83" xfId="0" applyNumberFormat="1" applyFont="1" applyFill="1" applyBorder="1" applyAlignment="1">
      <alignment horizontal="right" vertical="center"/>
    </xf>
    <xf numFmtId="0" fontId="37" fillId="2" borderId="27" xfId="0" applyFont="1" applyFill="1" applyBorder="1" applyAlignment="1">
      <alignment horizontal="left" vertical="center" wrapText="1"/>
    </xf>
    <xf numFmtId="0" fontId="37" fillId="2" borderId="27" xfId="0" applyFont="1" applyFill="1" applyBorder="1" applyAlignment="1">
      <alignment horizontal="left" vertical="center" shrinkToFit="1"/>
    </xf>
    <xf numFmtId="41" fontId="37" fillId="2" borderId="27" xfId="1" applyFont="1" applyFill="1" applyBorder="1" applyAlignment="1">
      <alignment horizontal="right" vertical="center"/>
    </xf>
    <xf numFmtId="41" fontId="43" fillId="4" borderId="89" xfId="0" applyNumberFormat="1" applyFont="1" applyFill="1" applyBorder="1">
      <alignment vertical="center"/>
    </xf>
    <xf numFmtId="41" fontId="43" fillId="4" borderId="90" xfId="0" applyNumberFormat="1" applyFont="1" applyFill="1" applyBorder="1">
      <alignment vertical="center"/>
    </xf>
    <xf numFmtId="0" fontId="37" fillId="2" borderId="27" xfId="0" applyFont="1" applyFill="1" applyBorder="1" applyAlignment="1">
      <alignment horizontal="left" vertical="center" wrapText="1"/>
    </xf>
    <xf numFmtId="0" fontId="37" fillId="2" borderId="28" xfId="0" applyFont="1" applyFill="1" applyBorder="1" applyAlignment="1">
      <alignment horizontal="left" vertical="center" wrapText="1"/>
    </xf>
    <xf numFmtId="0" fontId="37" fillId="2" borderId="63" xfId="0" applyFont="1" applyFill="1" applyBorder="1" applyAlignment="1">
      <alignment horizontal="left" vertical="center" wrapText="1"/>
    </xf>
    <xf numFmtId="0" fontId="37" fillId="2" borderId="31" xfId="0" applyFont="1" applyFill="1" applyBorder="1" applyAlignment="1">
      <alignment horizontal="left" vertical="center" wrapText="1"/>
    </xf>
    <xf numFmtId="0" fontId="40" fillId="6" borderId="27" xfId="2" applyNumberFormat="1" applyFont="1" applyFill="1" applyBorder="1" applyAlignment="1">
      <alignment horizontal="left" vertical="center" wrapText="1"/>
    </xf>
    <xf numFmtId="177" fontId="40" fillId="6" borderId="33" xfId="2" applyNumberFormat="1" applyFont="1" applyFill="1" applyBorder="1" applyAlignment="1">
      <alignment horizontal="right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7" xfId="0" applyFont="1" applyFill="1" applyBorder="1" applyAlignment="1">
      <alignment horizontal="left" vertical="center" shrinkToFit="1"/>
    </xf>
    <xf numFmtId="41" fontId="37" fillId="2" borderId="27" xfId="1" applyFont="1" applyFill="1" applyBorder="1" applyAlignment="1">
      <alignment horizontal="left" vertical="center"/>
    </xf>
    <xf numFmtId="41" fontId="37" fillId="2" borderId="27" xfId="1" applyFont="1" applyFill="1" applyBorder="1" applyAlignment="1">
      <alignment horizontal="right" vertical="center"/>
    </xf>
    <xf numFmtId="0" fontId="42" fillId="0" borderId="88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176" fontId="40" fillId="6" borderId="27" xfId="2" applyNumberFormat="1" applyFont="1" applyFill="1" applyBorder="1" applyAlignment="1">
      <alignment horizontal="right" vertical="center"/>
    </xf>
    <xf numFmtId="0" fontId="40" fillId="6" borderId="27" xfId="2" applyNumberFormat="1" applyFont="1" applyFill="1" applyBorder="1" applyAlignment="1">
      <alignment horizontal="center" vertical="center" wrapText="1"/>
    </xf>
    <xf numFmtId="0" fontId="36" fillId="6" borderId="61" xfId="2" applyNumberFormat="1" applyFont="1" applyFill="1" applyBorder="1" applyAlignment="1">
      <alignment horizontal="center" vertical="center" textRotation="255" wrapText="1"/>
    </xf>
    <xf numFmtId="0" fontId="36" fillId="6" borderId="62" xfId="2" applyNumberFormat="1" applyFont="1" applyFill="1" applyBorder="1" applyAlignment="1">
      <alignment horizontal="center" vertical="center" textRotation="255" wrapText="1"/>
    </xf>
    <xf numFmtId="0" fontId="36" fillId="6" borderId="64" xfId="2" applyNumberFormat="1" applyFont="1" applyFill="1" applyBorder="1" applyAlignment="1">
      <alignment horizontal="center" vertical="center" textRotation="255" wrapText="1"/>
    </xf>
    <xf numFmtId="0" fontId="36" fillId="2" borderId="61" xfId="0" applyFont="1" applyFill="1" applyBorder="1" applyAlignment="1">
      <alignment horizontal="center" vertical="center" textRotation="255" wrapText="1"/>
    </xf>
    <xf numFmtId="0" fontId="36" fillId="2" borderId="62" xfId="0" applyFont="1" applyFill="1" applyBorder="1" applyAlignment="1">
      <alignment horizontal="center" vertical="center" textRotation="255" wrapText="1"/>
    </xf>
    <xf numFmtId="0" fontId="36" fillId="2" borderId="64" xfId="0" applyFont="1" applyFill="1" applyBorder="1" applyAlignment="1">
      <alignment horizontal="center" vertical="center" textRotation="255" wrapText="1"/>
    </xf>
    <xf numFmtId="41" fontId="37" fillId="2" borderId="27" xfId="1" applyFont="1" applyFill="1" applyBorder="1" applyAlignment="1">
      <alignment horizontal="center" vertical="center"/>
    </xf>
    <xf numFmtId="177" fontId="37" fillId="2" borderId="27" xfId="0" applyNumberFormat="1" applyFont="1" applyFill="1" applyBorder="1" applyAlignment="1">
      <alignment horizontal="right" vertical="center" wrapText="1"/>
    </xf>
    <xf numFmtId="0" fontId="37" fillId="2" borderId="27" xfId="2" applyFont="1" applyFill="1" applyBorder="1" applyAlignment="1">
      <alignment horizontal="left" vertical="center" wrapText="1"/>
    </xf>
    <xf numFmtId="0" fontId="36" fillId="2" borderId="61" xfId="2" applyFont="1" applyFill="1" applyBorder="1" applyAlignment="1">
      <alignment horizontal="center" vertical="center" textRotation="255" wrapText="1"/>
    </xf>
    <xf numFmtId="0" fontId="36" fillId="2" borderId="62" xfId="2" applyFont="1" applyFill="1" applyBorder="1" applyAlignment="1">
      <alignment horizontal="center" vertical="center" textRotation="255" wrapText="1"/>
    </xf>
    <xf numFmtId="0" fontId="36" fillId="2" borderId="64" xfId="2" applyFont="1" applyFill="1" applyBorder="1" applyAlignment="1">
      <alignment horizontal="center" vertical="center" textRotation="255" wrapText="1"/>
    </xf>
    <xf numFmtId="41" fontId="37" fillId="2" borderId="27" xfId="2" applyNumberFormat="1" applyFont="1" applyFill="1" applyBorder="1" applyAlignment="1">
      <alignment horizontal="left" vertical="center"/>
    </xf>
    <xf numFmtId="41" fontId="37" fillId="2" borderId="27" xfId="2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36" fillId="2" borderId="5" xfId="0" applyFont="1" applyFill="1" applyBorder="1" applyAlignment="1">
      <alignment horizontal="center" vertical="center" textRotation="255" wrapText="1"/>
    </xf>
    <xf numFmtId="0" fontId="37" fillId="2" borderId="69" xfId="0" applyFont="1" applyFill="1" applyBorder="1" applyAlignment="1">
      <alignment horizontal="left" vertical="center" wrapText="1"/>
    </xf>
    <xf numFmtId="0" fontId="36" fillId="2" borderId="57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6" fillId="2" borderId="58" xfId="0" applyFont="1" applyFill="1" applyBorder="1" applyAlignment="1">
      <alignment horizontal="center" vertical="center" wrapText="1"/>
    </xf>
    <xf numFmtId="0" fontId="36" fillId="2" borderId="59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176" fontId="37" fillId="2" borderId="27" xfId="0" applyNumberFormat="1" applyFont="1" applyFill="1" applyBorder="1" applyAlignment="1">
      <alignment horizontal="right" vertical="center" wrapText="1"/>
    </xf>
    <xf numFmtId="0" fontId="43" fillId="4" borderId="88" xfId="0" applyFont="1" applyFill="1" applyBorder="1" applyAlignment="1">
      <alignment horizontal="center" vertical="center"/>
    </xf>
    <xf numFmtId="0" fontId="43" fillId="4" borderId="8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176" fontId="11" fillId="2" borderId="30" xfId="0" applyNumberFormat="1" applyFont="1" applyFill="1" applyBorder="1" applyAlignment="1">
      <alignment horizontal="right" vertical="center" wrapText="1"/>
    </xf>
    <xf numFmtId="176" fontId="11" fillId="2" borderId="68" xfId="0" applyNumberFormat="1" applyFont="1" applyFill="1" applyBorder="1" applyAlignment="1">
      <alignment horizontal="right" vertical="center" wrapText="1"/>
    </xf>
    <xf numFmtId="0" fontId="10" fillId="2" borderId="75" xfId="0" applyFont="1" applyFill="1" applyBorder="1" applyAlignment="1">
      <alignment horizontal="center" vertical="center" textRotation="255" wrapText="1"/>
    </xf>
    <xf numFmtId="0" fontId="10" fillId="2" borderId="73" xfId="0" applyFont="1" applyFill="1" applyBorder="1" applyAlignment="1">
      <alignment horizontal="center" vertical="center" textRotation="255" wrapText="1"/>
    </xf>
    <xf numFmtId="0" fontId="10" fillId="2" borderId="76" xfId="0" applyFont="1" applyFill="1" applyBorder="1" applyAlignment="1">
      <alignment horizontal="center" vertical="center" textRotation="255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66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61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left" vertical="center" wrapText="1"/>
    </xf>
    <xf numFmtId="0" fontId="11" fillId="2" borderId="65" xfId="0" applyFont="1" applyFill="1" applyBorder="1" applyAlignment="1">
      <alignment horizontal="left" vertical="center" wrapText="1"/>
    </xf>
    <xf numFmtId="0" fontId="11" fillId="2" borderId="50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41" fontId="11" fillId="2" borderId="29" xfId="1" applyFont="1" applyFill="1" applyBorder="1" applyAlignment="1">
      <alignment horizontal="left" vertical="center" wrapText="1"/>
    </xf>
    <xf numFmtId="41" fontId="11" fillId="2" borderId="24" xfId="1" applyFont="1" applyFill="1" applyBorder="1" applyAlignment="1">
      <alignment horizontal="left" vertical="center" wrapText="1"/>
    </xf>
    <xf numFmtId="41" fontId="11" fillId="2" borderId="29" xfId="1" applyFont="1" applyFill="1" applyBorder="1" applyAlignment="1">
      <alignment horizontal="center" vertical="center" wrapText="1"/>
    </xf>
    <xf numFmtId="41" fontId="11" fillId="2" borderId="24" xfId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wrapText="1"/>
    </xf>
  </cellXfs>
  <cellStyles count="44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보통 2" xfId="31"/>
    <cellStyle name="설명 텍스트 2" xfId="32"/>
    <cellStyle name="셀 확인 2" xfId="33"/>
    <cellStyle name="쉼표 [0]" xfId="1" builtinId="6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topLeftCell="A2" zoomScale="85" zoomScaleNormal="85" workbookViewId="0">
      <selection activeCell="E132" sqref="E132"/>
    </sheetView>
  </sheetViews>
  <sheetFormatPr defaultRowHeight="16.5" x14ac:dyDescent="0.3"/>
  <cols>
    <col min="2" max="2" width="14.375" customWidth="1"/>
    <col min="3" max="3" width="15.125" customWidth="1"/>
    <col min="4" max="4" width="17.75" customWidth="1"/>
    <col min="5" max="5" width="17.125" customWidth="1"/>
    <col min="6" max="6" width="16.25" customWidth="1"/>
    <col min="7" max="7" width="17.375" customWidth="1"/>
    <col min="8" max="8" width="16.875" customWidth="1"/>
    <col min="9" max="9" width="17.375" customWidth="1"/>
  </cols>
  <sheetData>
    <row r="1" spans="1:9" x14ac:dyDescent="0.3">
      <c r="A1" s="165" t="s">
        <v>0</v>
      </c>
      <c r="B1" s="165"/>
      <c r="C1" s="166"/>
      <c r="D1" s="166"/>
      <c r="E1" s="1"/>
      <c r="F1" s="1"/>
      <c r="G1" s="1"/>
      <c r="H1" s="1"/>
      <c r="I1" s="1"/>
    </row>
    <row r="2" spans="1:9" ht="21" x14ac:dyDescent="0.3">
      <c r="A2" s="167" t="s">
        <v>157</v>
      </c>
      <c r="B2" s="167"/>
      <c r="C2" s="167"/>
      <c r="D2" s="167"/>
      <c r="E2" s="167"/>
      <c r="F2" s="167"/>
      <c r="G2" s="167"/>
      <c r="H2" s="167"/>
      <c r="I2" s="167"/>
    </row>
    <row r="3" spans="1:9" ht="24" x14ac:dyDescent="0.3">
      <c r="A3" s="168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9" t="s">
        <v>1</v>
      </c>
      <c r="B4" s="169"/>
      <c r="C4" s="169"/>
      <c r="D4" s="169"/>
      <c r="E4" s="169"/>
      <c r="F4" s="169"/>
      <c r="G4" s="169"/>
      <c r="H4" s="169"/>
      <c r="I4" s="169"/>
    </row>
    <row r="5" spans="1:9" ht="17.25" thickBot="1" x14ac:dyDescent="0.35">
      <c r="A5" s="170" t="s">
        <v>2</v>
      </c>
      <c r="B5" s="171"/>
      <c r="C5" s="171"/>
      <c r="D5" s="171"/>
      <c r="E5" s="171"/>
      <c r="F5" s="171"/>
      <c r="G5" s="171"/>
      <c r="H5" s="171"/>
      <c r="I5" s="171"/>
    </row>
    <row r="6" spans="1:9" ht="18.75" customHeight="1" x14ac:dyDescent="0.3">
      <c r="A6" s="174" t="s">
        <v>3</v>
      </c>
      <c r="B6" s="176" t="s">
        <v>4</v>
      </c>
      <c r="C6" s="176"/>
      <c r="D6" s="176"/>
      <c r="E6" s="176"/>
      <c r="F6" s="176" t="s">
        <v>5</v>
      </c>
      <c r="G6" s="176"/>
      <c r="H6" s="176"/>
      <c r="I6" s="177"/>
    </row>
    <row r="7" spans="1:9" ht="18.75" customHeight="1" x14ac:dyDescent="0.3">
      <c r="A7" s="175"/>
      <c r="B7" s="178" t="s">
        <v>6</v>
      </c>
      <c r="C7" s="178"/>
      <c r="D7" s="178"/>
      <c r="E7" s="178" t="s">
        <v>7</v>
      </c>
      <c r="F7" s="178" t="s">
        <v>6</v>
      </c>
      <c r="G7" s="178"/>
      <c r="H7" s="178"/>
      <c r="I7" s="179" t="s">
        <v>8</v>
      </c>
    </row>
    <row r="8" spans="1:9" ht="18.75" customHeight="1" x14ac:dyDescent="0.3">
      <c r="A8" s="175"/>
      <c r="B8" s="81" t="s">
        <v>9</v>
      </c>
      <c r="C8" s="81" t="s">
        <v>10</v>
      </c>
      <c r="D8" s="81" t="s">
        <v>11</v>
      </c>
      <c r="E8" s="178"/>
      <c r="F8" s="81" t="s">
        <v>9</v>
      </c>
      <c r="G8" s="81" t="s">
        <v>10</v>
      </c>
      <c r="H8" s="81" t="s">
        <v>11</v>
      </c>
      <c r="I8" s="179"/>
    </row>
    <row r="9" spans="1:9" ht="18.75" customHeight="1" x14ac:dyDescent="0.3">
      <c r="A9" s="154" t="s">
        <v>12</v>
      </c>
      <c r="B9" s="138" t="s">
        <v>13</v>
      </c>
      <c r="C9" s="66" t="s">
        <v>14</v>
      </c>
      <c r="D9" s="66" t="s">
        <v>311</v>
      </c>
      <c r="E9" s="82">
        <f>'법인회계 취합'!E4+'법인회계 취합'!E15+'법인회계 취합'!E26</f>
        <v>112438000</v>
      </c>
      <c r="F9" s="66" t="s">
        <v>16</v>
      </c>
      <c r="G9" s="66" t="s">
        <v>17</v>
      </c>
      <c r="H9" s="66" t="s">
        <v>18</v>
      </c>
      <c r="I9" s="68">
        <f>'법인회계 취합'!I4+'법인회계 취합'!I15+'법인회계 취합'!I26</f>
        <v>16000000</v>
      </c>
    </row>
    <row r="10" spans="1:9" ht="18.75" customHeight="1" x14ac:dyDescent="0.3">
      <c r="A10" s="155"/>
      <c r="B10" s="139"/>
      <c r="C10" s="84" t="s">
        <v>19</v>
      </c>
      <c r="D10" s="84" t="s">
        <v>20</v>
      </c>
      <c r="E10" s="85">
        <f>'법인회계 취합'!E5+'법인회계 취합'!E16+'법인회계 취합'!E27</f>
        <v>2970000</v>
      </c>
      <c r="F10" s="66" t="s">
        <v>21</v>
      </c>
      <c r="G10" s="66" t="s">
        <v>22</v>
      </c>
      <c r="H10" s="66" t="s">
        <v>23</v>
      </c>
      <c r="I10" s="67">
        <f>'법인회계 취합'!I5+'법인회계 취합'!I16+'법인회계 취합'!I27</f>
        <v>111800000</v>
      </c>
    </row>
    <row r="11" spans="1:9" ht="18.75" customHeight="1" x14ac:dyDescent="0.3">
      <c r="A11" s="155"/>
      <c r="B11" s="140"/>
      <c r="C11" s="66" t="s">
        <v>27</v>
      </c>
      <c r="D11" s="66" t="s">
        <v>28</v>
      </c>
      <c r="E11" s="82">
        <v>10910000</v>
      </c>
      <c r="F11" s="66" t="s">
        <v>24</v>
      </c>
      <c r="G11" s="66" t="s">
        <v>25</v>
      </c>
      <c r="H11" s="66" t="s">
        <v>26</v>
      </c>
      <c r="I11" s="67">
        <f>'법인회계 취합'!I6+'법인회계 취합'!I17+'법인회계 취합'!I28</f>
        <v>0</v>
      </c>
    </row>
    <row r="12" spans="1:9" ht="18.75" customHeight="1" x14ac:dyDescent="0.3">
      <c r="A12" s="155"/>
      <c r="B12" s="84" t="s">
        <v>32</v>
      </c>
      <c r="C12" s="84" t="s">
        <v>33</v>
      </c>
      <c r="D12" s="84" t="s">
        <v>34</v>
      </c>
      <c r="E12" s="82">
        <v>12457297</v>
      </c>
      <c r="F12" s="137" t="s">
        <v>29</v>
      </c>
      <c r="G12" s="137" t="s">
        <v>30</v>
      </c>
      <c r="H12" s="66" t="s">
        <v>31</v>
      </c>
      <c r="I12" s="68">
        <f>'법인회계 취합'!I7+'법인회계 취합'!I18+'법인회계 취합'!I29</f>
        <v>55800000</v>
      </c>
    </row>
    <row r="13" spans="1:9" ht="18.75" customHeight="1" x14ac:dyDescent="0.3">
      <c r="A13" s="155"/>
      <c r="B13" s="84" t="s">
        <v>39</v>
      </c>
      <c r="C13" s="84" t="s">
        <v>40</v>
      </c>
      <c r="D13" s="85" t="s">
        <v>41</v>
      </c>
      <c r="E13" s="86">
        <v>82620000</v>
      </c>
      <c r="F13" s="137"/>
      <c r="G13" s="137"/>
      <c r="H13" s="66" t="s">
        <v>35</v>
      </c>
      <c r="I13" s="68">
        <f>'법인회계 취합'!I8+'법인회계 취합'!I19+'법인회계 취합'!I30</f>
        <v>25000000</v>
      </c>
    </row>
    <row r="14" spans="1:9" ht="18.75" customHeight="1" x14ac:dyDescent="0.3">
      <c r="A14" s="155"/>
      <c r="B14" s="84" t="s">
        <v>45</v>
      </c>
      <c r="C14" s="84" t="s">
        <v>46</v>
      </c>
      <c r="D14" s="84" t="s">
        <v>47</v>
      </c>
      <c r="E14" s="86">
        <v>64500000</v>
      </c>
      <c r="F14" s="66" t="s">
        <v>36</v>
      </c>
      <c r="G14" s="66" t="s">
        <v>37</v>
      </c>
      <c r="H14" s="66" t="s">
        <v>264</v>
      </c>
      <c r="I14" s="68">
        <f>'법인회계 취합'!I9+'법인회계 취합'!I20+'법인회계 취합'!I31</f>
        <v>43307000</v>
      </c>
    </row>
    <row r="15" spans="1:9" ht="18.75" customHeight="1" x14ac:dyDescent="0.3">
      <c r="A15" s="155"/>
      <c r="B15" s="84" t="s">
        <v>49</v>
      </c>
      <c r="C15" s="84" t="s">
        <v>50</v>
      </c>
      <c r="D15" s="84" t="s">
        <v>51</v>
      </c>
      <c r="E15" s="86">
        <v>1514794</v>
      </c>
      <c r="F15" s="137" t="s">
        <v>42</v>
      </c>
      <c r="G15" s="137" t="s">
        <v>43</v>
      </c>
      <c r="H15" s="66" t="s">
        <v>44</v>
      </c>
      <c r="I15" s="68">
        <f>'법인회계 취합'!I10+'법인회계 취합'!I21+'법인회계 취합'!I32</f>
        <v>21739000</v>
      </c>
    </row>
    <row r="16" spans="1:9" ht="18.75" customHeight="1" x14ac:dyDescent="0.3">
      <c r="A16" s="155"/>
      <c r="B16" s="75" t="s">
        <v>55</v>
      </c>
      <c r="C16" s="75" t="s">
        <v>56</v>
      </c>
      <c r="D16" s="75" t="s">
        <v>57</v>
      </c>
      <c r="E16" s="122">
        <v>5945210</v>
      </c>
      <c r="F16" s="137"/>
      <c r="G16" s="137"/>
      <c r="H16" s="66" t="s">
        <v>48</v>
      </c>
      <c r="I16" s="68">
        <f>'법인회계 취합'!I11+'법인회계 취합'!I22+'법인회계 취합'!I33</f>
        <v>3910091</v>
      </c>
    </row>
    <row r="17" spans="1:9" ht="18.75" customHeight="1" x14ac:dyDescent="0.3">
      <c r="A17" s="172"/>
      <c r="B17" s="126"/>
      <c r="C17" s="127"/>
      <c r="D17" s="127"/>
      <c r="E17" s="128"/>
      <c r="F17" s="173" t="s">
        <v>52</v>
      </c>
      <c r="G17" s="137" t="s">
        <v>53</v>
      </c>
      <c r="H17" s="66" t="s">
        <v>54</v>
      </c>
      <c r="I17" s="67">
        <f>'법인회계 취합'!I12+'법인회계 취합'!I23+'법인회계 취합'!I34</f>
        <v>5100260</v>
      </c>
    </row>
    <row r="18" spans="1:9" ht="18.75" customHeight="1" x14ac:dyDescent="0.3">
      <c r="A18" s="172"/>
      <c r="B18" s="129"/>
      <c r="C18" s="130"/>
      <c r="D18" s="130"/>
      <c r="E18" s="131"/>
      <c r="F18" s="173"/>
      <c r="G18" s="137"/>
      <c r="H18" s="66" t="s">
        <v>58</v>
      </c>
      <c r="I18" s="67">
        <f>'법인회계 취합'!I13+'법인회계 취합'!I24+'법인회계 취합'!I35</f>
        <v>5377740</v>
      </c>
    </row>
    <row r="19" spans="1:9" ht="18.75" customHeight="1" x14ac:dyDescent="0.3">
      <c r="A19" s="156"/>
      <c r="B19" s="123" t="s">
        <v>59</v>
      </c>
      <c r="C19" s="124"/>
      <c r="D19" s="124"/>
      <c r="E19" s="125">
        <f>SUM(E9:E18)</f>
        <v>293355301</v>
      </c>
      <c r="F19" s="87" t="s">
        <v>59</v>
      </c>
      <c r="G19" s="88"/>
      <c r="H19" s="88"/>
      <c r="I19" s="113">
        <f>SUM(I9:I18)</f>
        <v>288034091</v>
      </c>
    </row>
    <row r="20" spans="1:9" ht="18.75" customHeight="1" x14ac:dyDescent="0.3">
      <c r="A20" s="160" t="s">
        <v>60</v>
      </c>
      <c r="B20" s="159" t="s">
        <v>13</v>
      </c>
      <c r="C20" s="69" t="s">
        <v>14</v>
      </c>
      <c r="D20" s="69" t="s">
        <v>61</v>
      </c>
      <c r="E20" s="90">
        <v>1048085000</v>
      </c>
      <c r="F20" s="69" t="s">
        <v>62</v>
      </c>
      <c r="G20" s="69" t="s">
        <v>63</v>
      </c>
      <c r="H20" s="69" t="s">
        <v>23</v>
      </c>
      <c r="I20" s="71">
        <v>292840000</v>
      </c>
    </row>
    <row r="21" spans="1:9" ht="18.75" customHeight="1" x14ac:dyDescent="0.3">
      <c r="A21" s="161"/>
      <c r="B21" s="159"/>
      <c r="C21" s="69" t="s">
        <v>19</v>
      </c>
      <c r="D21" s="70" t="s">
        <v>64</v>
      </c>
      <c r="E21" s="90">
        <v>6600000</v>
      </c>
      <c r="F21" s="69" t="s">
        <v>65</v>
      </c>
      <c r="G21" s="69" t="s">
        <v>66</v>
      </c>
      <c r="H21" s="69" t="s">
        <v>67</v>
      </c>
      <c r="I21" s="71">
        <v>0</v>
      </c>
    </row>
    <row r="22" spans="1:9" ht="18.75" customHeight="1" x14ac:dyDescent="0.3">
      <c r="A22" s="161"/>
      <c r="B22" s="159"/>
      <c r="C22" s="69" t="s">
        <v>27</v>
      </c>
      <c r="D22" s="70" t="s">
        <v>68</v>
      </c>
      <c r="E22" s="90">
        <v>163224000</v>
      </c>
      <c r="F22" s="159" t="s">
        <v>69</v>
      </c>
      <c r="G22" s="159" t="s">
        <v>70</v>
      </c>
      <c r="H22" s="69" t="s">
        <v>71</v>
      </c>
      <c r="I22" s="71">
        <v>13500000</v>
      </c>
    </row>
    <row r="23" spans="1:9" ht="18.75" customHeight="1" x14ac:dyDescent="0.3">
      <c r="A23" s="161"/>
      <c r="B23" s="159" t="s">
        <v>72</v>
      </c>
      <c r="C23" s="159" t="s">
        <v>33</v>
      </c>
      <c r="D23" s="159" t="s">
        <v>73</v>
      </c>
      <c r="E23" s="163">
        <v>37908000</v>
      </c>
      <c r="F23" s="159"/>
      <c r="G23" s="159"/>
      <c r="H23" s="69" t="s">
        <v>74</v>
      </c>
      <c r="I23" s="71">
        <v>1128973300</v>
      </c>
    </row>
    <row r="24" spans="1:9" ht="18.75" customHeight="1" x14ac:dyDescent="0.3">
      <c r="A24" s="161"/>
      <c r="B24" s="159"/>
      <c r="C24" s="159"/>
      <c r="D24" s="159"/>
      <c r="E24" s="163"/>
      <c r="F24" s="159"/>
      <c r="G24" s="159"/>
      <c r="H24" s="69" t="s">
        <v>75</v>
      </c>
      <c r="I24" s="71">
        <v>143833700</v>
      </c>
    </row>
    <row r="25" spans="1:9" ht="18.75" customHeight="1" x14ac:dyDescent="0.3">
      <c r="A25" s="161"/>
      <c r="B25" s="159"/>
      <c r="C25" s="159"/>
      <c r="D25" s="159"/>
      <c r="E25" s="163"/>
      <c r="F25" s="159"/>
      <c r="G25" s="159"/>
      <c r="H25" s="69" t="s">
        <v>26</v>
      </c>
      <c r="I25" s="71">
        <v>67250000</v>
      </c>
    </row>
    <row r="26" spans="1:9" ht="18.75" customHeight="1" x14ac:dyDescent="0.3">
      <c r="A26" s="161"/>
      <c r="B26" s="159" t="s">
        <v>76</v>
      </c>
      <c r="C26" s="159" t="s">
        <v>77</v>
      </c>
      <c r="D26" s="159" t="s">
        <v>41</v>
      </c>
      <c r="E26" s="163">
        <v>665400000</v>
      </c>
      <c r="F26" s="159" t="s">
        <v>78</v>
      </c>
      <c r="G26" s="159" t="s">
        <v>79</v>
      </c>
      <c r="H26" s="69" t="s">
        <v>80</v>
      </c>
      <c r="I26" s="71">
        <v>119620000</v>
      </c>
    </row>
    <row r="27" spans="1:9" ht="18.75" customHeight="1" x14ac:dyDescent="0.3">
      <c r="A27" s="161"/>
      <c r="B27" s="159"/>
      <c r="C27" s="159"/>
      <c r="D27" s="159"/>
      <c r="E27" s="163"/>
      <c r="F27" s="159"/>
      <c r="G27" s="159"/>
      <c r="H27" s="69" t="s">
        <v>35</v>
      </c>
      <c r="I27" s="71">
        <v>30000000</v>
      </c>
    </row>
    <row r="28" spans="1:9" ht="18.75" customHeight="1" x14ac:dyDescent="0.3">
      <c r="A28" s="161"/>
      <c r="B28" s="69" t="s">
        <v>81</v>
      </c>
      <c r="C28" s="69" t="s">
        <v>82</v>
      </c>
      <c r="D28" s="69" t="s">
        <v>83</v>
      </c>
      <c r="E28" s="91">
        <v>0</v>
      </c>
      <c r="F28" s="69" t="s">
        <v>84</v>
      </c>
      <c r="G28" s="69" t="s">
        <v>85</v>
      </c>
      <c r="H28" s="69" t="s">
        <v>86</v>
      </c>
      <c r="I28" s="71">
        <v>0</v>
      </c>
    </row>
    <row r="29" spans="1:9" ht="18.75" customHeight="1" x14ac:dyDescent="0.3">
      <c r="A29" s="161"/>
      <c r="B29" s="159" t="s">
        <v>87</v>
      </c>
      <c r="C29" s="159" t="s">
        <v>88</v>
      </c>
      <c r="D29" s="159" t="s">
        <v>89</v>
      </c>
      <c r="E29" s="164">
        <v>0</v>
      </c>
      <c r="F29" s="159" t="s">
        <v>90</v>
      </c>
      <c r="G29" s="159" t="s">
        <v>91</v>
      </c>
      <c r="H29" s="69" t="s">
        <v>92</v>
      </c>
      <c r="I29" s="71">
        <v>24000000</v>
      </c>
    </row>
    <row r="30" spans="1:9" ht="18.75" customHeight="1" x14ac:dyDescent="0.3">
      <c r="A30" s="161"/>
      <c r="B30" s="159"/>
      <c r="C30" s="159"/>
      <c r="D30" s="159"/>
      <c r="E30" s="164"/>
      <c r="F30" s="159"/>
      <c r="G30" s="159"/>
      <c r="H30" s="69" t="s">
        <v>93</v>
      </c>
      <c r="I30" s="71">
        <v>0</v>
      </c>
    </row>
    <row r="31" spans="1:9" ht="18.75" customHeight="1" x14ac:dyDescent="0.3">
      <c r="A31" s="161"/>
      <c r="B31" s="159" t="s">
        <v>94</v>
      </c>
      <c r="C31" s="159" t="s">
        <v>95</v>
      </c>
      <c r="D31" s="159" t="s">
        <v>96</v>
      </c>
      <c r="E31" s="164">
        <v>500000</v>
      </c>
      <c r="F31" s="159" t="s">
        <v>97</v>
      </c>
      <c r="G31" s="159" t="s">
        <v>98</v>
      </c>
      <c r="H31" s="69" t="s">
        <v>99</v>
      </c>
      <c r="I31" s="71">
        <v>20000000</v>
      </c>
    </row>
    <row r="32" spans="1:9" ht="18.75" customHeight="1" x14ac:dyDescent="0.3">
      <c r="A32" s="161"/>
      <c r="B32" s="159"/>
      <c r="C32" s="159"/>
      <c r="D32" s="159"/>
      <c r="E32" s="164"/>
      <c r="F32" s="159"/>
      <c r="G32" s="159"/>
      <c r="H32" s="69" t="s">
        <v>100</v>
      </c>
      <c r="I32" s="71">
        <v>70000000</v>
      </c>
    </row>
    <row r="33" spans="1:9" ht="18.75" customHeight="1" x14ac:dyDescent="0.3">
      <c r="A33" s="161"/>
      <c r="B33" s="159" t="s">
        <v>101</v>
      </c>
      <c r="C33" s="159" t="s">
        <v>102</v>
      </c>
      <c r="D33" s="159" t="s">
        <v>57</v>
      </c>
      <c r="E33" s="164">
        <v>11000000</v>
      </c>
      <c r="F33" s="159" t="s">
        <v>104</v>
      </c>
      <c r="G33" s="159" t="s">
        <v>105</v>
      </c>
      <c r="H33" s="69" t="s">
        <v>106</v>
      </c>
      <c r="I33" s="71">
        <v>600000</v>
      </c>
    </row>
    <row r="34" spans="1:9" ht="18.75" customHeight="1" x14ac:dyDescent="0.3">
      <c r="A34" s="161"/>
      <c r="B34" s="159"/>
      <c r="C34" s="159"/>
      <c r="D34" s="159"/>
      <c r="E34" s="164"/>
      <c r="F34" s="159"/>
      <c r="G34" s="159"/>
      <c r="H34" s="69" t="s">
        <v>107</v>
      </c>
      <c r="I34" s="71">
        <v>22100000</v>
      </c>
    </row>
    <row r="35" spans="1:9" ht="18.75" customHeight="1" x14ac:dyDescent="0.3">
      <c r="A35" s="162"/>
      <c r="B35" s="92" t="s">
        <v>59</v>
      </c>
      <c r="C35" s="92"/>
      <c r="D35" s="92"/>
      <c r="E35" s="93">
        <f>SUM(E20:E34)</f>
        <v>1932717000</v>
      </c>
      <c r="F35" s="92" t="s">
        <v>59</v>
      </c>
      <c r="G35" s="92"/>
      <c r="H35" s="92"/>
      <c r="I35" s="114">
        <f>SUM(I20:I34)</f>
        <v>1932717000</v>
      </c>
    </row>
    <row r="36" spans="1:9" ht="18.75" customHeight="1" x14ac:dyDescent="0.3">
      <c r="A36" s="160" t="s">
        <v>151</v>
      </c>
      <c r="B36" s="159" t="s">
        <v>13</v>
      </c>
      <c r="C36" s="69" t="s">
        <v>14</v>
      </c>
      <c r="D36" s="69" t="s">
        <v>61</v>
      </c>
      <c r="E36" s="72">
        <v>958023000</v>
      </c>
      <c r="F36" s="69" t="s">
        <v>62</v>
      </c>
      <c r="G36" s="69" t="s">
        <v>63</v>
      </c>
      <c r="H36" s="69" t="s">
        <v>23</v>
      </c>
      <c r="I36" s="115">
        <v>81500000</v>
      </c>
    </row>
    <row r="37" spans="1:9" ht="18.75" customHeight="1" x14ac:dyDescent="0.3">
      <c r="A37" s="161"/>
      <c r="B37" s="159"/>
      <c r="C37" s="69" t="s">
        <v>19</v>
      </c>
      <c r="D37" s="70" t="s">
        <v>64</v>
      </c>
      <c r="E37" s="72">
        <v>3800000</v>
      </c>
      <c r="F37" s="69" t="s">
        <v>65</v>
      </c>
      <c r="G37" s="69" t="s">
        <v>66</v>
      </c>
      <c r="H37" s="69" t="s">
        <v>67</v>
      </c>
      <c r="I37" s="71">
        <v>0</v>
      </c>
    </row>
    <row r="38" spans="1:9" ht="18.75" customHeight="1" x14ac:dyDescent="0.3">
      <c r="A38" s="161"/>
      <c r="B38" s="159"/>
      <c r="C38" s="69" t="s">
        <v>27</v>
      </c>
      <c r="D38" s="70" t="s">
        <v>68</v>
      </c>
      <c r="E38" s="90">
        <v>94311000</v>
      </c>
      <c r="F38" s="159" t="s">
        <v>69</v>
      </c>
      <c r="G38" s="159" t="s">
        <v>70</v>
      </c>
      <c r="H38" s="69" t="s">
        <v>71</v>
      </c>
      <c r="I38" s="115">
        <v>32652000</v>
      </c>
    </row>
    <row r="39" spans="1:9" ht="18.75" customHeight="1" x14ac:dyDescent="0.3">
      <c r="A39" s="161"/>
      <c r="B39" s="159" t="s">
        <v>72</v>
      </c>
      <c r="C39" s="159" t="s">
        <v>33</v>
      </c>
      <c r="D39" s="159" t="s">
        <v>73</v>
      </c>
      <c r="E39" s="163">
        <v>76000000</v>
      </c>
      <c r="F39" s="159"/>
      <c r="G39" s="159"/>
      <c r="H39" s="69" t="s">
        <v>74</v>
      </c>
      <c r="I39" s="115">
        <v>2044080000</v>
      </c>
    </row>
    <row r="40" spans="1:9" ht="18.75" customHeight="1" x14ac:dyDescent="0.3">
      <c r="A40" s="161"/>
      <c r="B40" s="159"/>
      <c r="C40" s="159"/>
      <c r="D40" s="159"/>
      <c r="E40" s="163"/>
      <c r="F40" s="159"/>
      <c r="G40" s="159"/>
      <c r="H40" s="69" t="s">
        <v>75</v>
      </c>
      <c r="I40" s="115">
        <v>87740000</v>
      </c>
    </row>
    <row r="41" spans="1:9" ht="18.75" customHeight="1" x14ac:dyDescent="0.3">
      <c r="A41" s="161"/>
      <c r="B41" s="159"/>
      <c r="C41" s="159"/>
      <c r="D41" s="159"/>
      <c r="E41" s="163"/>
      <c r="F41" s="159"/>
      <c r="G41" s="159"/>
      <c r="H41" s="69" t="s">
        <v>26</v>
      </c>
      <c r="I41" s="115">
        <v>87365000</v>
      </c>
    </row>
    <row r="42" spans="1:9" ht="18.75" customHeight="1" x14ac:dyDescent="0.3">
      <c r="A42" s="161"/>
      <c r="B42" s="159" t="s">
        <v>76</v>
      </c>
      <c r="C42" s="159" t="s">
        <v>77</v>
      </c>
      <c r="D42" s="159" t="s">
        <v>41</v>
      </c>
      <c r="E42" s="163">
        <v>1927773000</v>
      </c>
      <c r="F42" s="159" t="s">
        <v>78</v>
      </c>
      <c r="G42" s="159" t="s">
        <v>79</v>
      </c>
      <c r="H42" s="69" t="s">
        <v>80</v>
      </c>
      <c r="I42" s="115">
        <v>567200000</v>
      </c>
    </row>
    <row r="43" spans="1:9" ht="18.75" customHeight="1" x14ac:dyDescent="0.3">
      <c r="A43" s="161"/>
      <c r="B43" s="159"/>
      <c r="C43" s="159"/>
      <c r="D43" s="159"/>
      <c r="E43" s="163"/>
      <c r="F43" s="159"/>
      <c r="G43" s="159"/>
      <c r="H43" s="69" t="s">
        <v>35</v>
      </c>
      <c r="I43" s="115">
        <v>89286000</v>
      </c>
    </row>
    <row r="44" spans="1:9" ht="18.75" customHeight="1" x14ac:dyDescent="0.3">
      <c r="A44" s="161"/>
      <c r="B44" s="69" t="s">
        <v>81</v>
      </c>
      <c r="C44" s="69" t="s">
        <v>82</v>
      </c>
      <c r="D44" s="69" t="s">
        <v>83</v>
      </c>
      <c r="E44" s="91">
        <v>0</v>
      </c>
      <c r="F44" s="69" t="s">
        <v>84</v>
      </c>
      <c r="G44" s="69" t="s">
        <v>85</v>
      </c>
      <c r="H44" s="69" t="s">
        <v>86</v>
      </c>
      <c r="I44" s="71">
        <v>0</v>
      </c>
    </row>
    <row r="45" spans="1:9" ht="18.75" customHeight="1" x14ac:dyDescent="0.3">
      <c r="A45" s="161"/>
      <c r="B45" s="159" t="s">
        <v>87</v>
      </c>
      <c r="C45" s="159" t="s">
        <v>88</v>
      </c>
      <c r="D45" s="159" t="s">
        <v>89</v>
      </c>
      <c r="E45" s="164">
        <v>0</v>
      </c>
      <c r="F45" s="159" t="s">
        <v>90</v>
      </c>
      <c r="G45" s="159" t="s">
        <v>91</v>
      </c>
      <c r="H45" s="69" t="s">
        <v>92</v>
      </c>
      <c r="I45" s="115">
        <v>2400000</v>
      </c>
    </row>
    <row r="46" spans="1:9" ht="18.75" customHeight="1" x14ac:dyDescent="0.3">
      <c r="A46" s="161"/>
      <c r="B46" s="159"/>
      <c r="C46" s="159"/>
      <c r="D46" s="159"/>
      <c r="E46" s="164"/>
      <c r="F46" s="159"/>
      <c r="G46" s="159"/>
      <c r="H46" s="69" t="s">
        <v>93</v>
      </c>
      <c r="I46" s="115">
        <v>22600000</v>
      </c>
    </row>
    <row r="47" spans="1:9" ht="18.75" customHeight="1" x14ac:dyDescent="0.3">
      <c r="A47" s="161"/>
      <c r="B47" s="159" t="s">
        <v>94</v>
      </c>
      <c r="C47" s="159" t="s">
        <v>95</v>
      </c>
      <c r="D47" s="159" t="s">
        <v>96</v>
      </c>
      <c r="E47" s="164">
        <v>0</v>
      </c>
      <c r="F47" s="159" t="s">
        <v>97</v>
      </c>
      <c r="G47" s="159" t="s">
        <v>98</v>
      </c>
      <c r="H47" s="69" t="s">
        <v>99</v>
      </c>
      <c r="I47" s="115">
        <v>16380000</v>
      </c>
    </row>
    <row r="48" spans="1:9" ht="18.75" customHeight="1" x14ac:dyDescent="0.3">
      <c r="A48" s="161"/>
      <c r="B48" s="159"/>
      <c r="C48" s="159"/>
      <c r="D48" s="159"/>
      <c r="E48" s="164"/>
      <c r="F48" s="159"/>
      <c r="G48" s="159"/>
      <c r="H48" s="69" t="s">
        <v>100</v>
      </c>
      <c r="I48" s="115">
        <v>80467000</v>
      </c>
    </row>
    <row r="49" spans="1:9" ht="18.75" customHeight="1" x14ac:dyDescent="0.3">
      <c r="A49" s="161"/>
      <c r="B49" s="159" t="s">
        <v>101</v>
      </c>
      <c r="C49" s="159" t="s">
        <v>102</v>
      </c>
      <c r="D49" s="159" t="s">
        <v>57</v>
      </c>
      <c r="E49" s="164">
        <v>68335000</v>
      </c>
      <c r="F49" s="159" t="s">
        <v>104</v>
      </c>
      <c r="G49" s="159" t="s">
        <v>105</v>
      </c>
      <c r="H49" s="69" t="s">
        <v>106</v>
      </c>
      <c r="I49" s="115">
        <v>72000</v>
      </c>
    </row>
    <row r="50" spans="1:9" ht="18.75" customHeight="1" x14ac:dyDescent="0.3">
      <c r="A50" s="161"/>
      <c r="B50" s="159"/>
      <c r="C50" s="159"/>
      <c r="D50" s="159"/>
      <c r="E50" s="164"/>
      <c r="F50" s="159"/>
      <c r="G50" s="159"/>
      <c r="H50" s="69" t="s">
        <v>107</v>
      </c>
      <c r="I50" s="115">
        <v>16500000</v>
      </c>
    </row>
    <row r="51" spans="1:9" ht="18.75" customHeight="1" x14ac:dyDescent="0.3">
      <c r="A51" s="162"/>
      <c r="B51" s="92" t="s">
        <v>59</v>
      </c>
      <c r="C51" s="92"/>
      <c r="D51" s="92"/>
      <c r="E51" s="93">
        <f>SUM(E36:E50)</f>
        <v>3128242000</v>
      </c>
      <c r="F51" s="92" t="s">
        <v>59</v>
      </c>
      <c r="G51" s="92"/>
      <c r="H51" s="92"/>
      <c r="I51" s="114">
        <f>SUM(I36:I50)</f>
        <v>3128242000</v>
      </c>
    </row>
    <row r="52" spans="1:9" ht="18.75" customHeight="1" x14ac:dyDescent="0.3">
      <c r="A52" s="160" t="s">
        <v>152</v>
      </c>
      <c r="B52" s="159" t="s">
        <v>13</v>
      </c>
      <c r="C52" s="69" t="s">
        <v>14</v>
      </c>
      <c r="D52" s="69" t="s">
        <v>61</v>
      </c>
      <c r="E52" s="73">
        <v>1215106230</v>
      </c>
      <c r="F52" s="69" t="s">
        <v>62</v>
      </c>
      <c r="G52" s="69" t="s">
        <v>63</v>
      </c>
      <c r="H52" s="69" t="s">
        <v>23</v>
      </c>
      <c r="I52" s="116">
        <v>153700000</v>
      </c>
    </row>
    <row r="53" spans="1:9" ht="18.75" customHeight="1" x14ac:dyDescent="0.3">
      <c r="A53" s="161"/>
      <c r="B53" s="159"/>
      <c r="C53" s="69" t="s">
        <v>19</v>
      </c>
      <c r="D53" s="70" t="s">
        <v>64</v>
      </c>
      <c r="E53" s="72">
        <v>11610000</v>
      </c>
      <c r="F53" s="69" t="s">
        <v>65</v>
      </c>
      <c r="G53" s="69" t="s">
        <v>66</v>
      </c>
      <c r="H53" s="69" t="s">
        <v>67</v>
      </c>
      <c r="I53" s="71">
        <v>0</v>
      </c>
    </row>
    <row r="54" spans="1:9" ht="18.75" customHeight="1" x14ac:dyDescent="0.3">
      <c r="A54" s="161"/>
      <c r="B54" s="159"/>
      <c r="C54" s="69" t="s">
        <v>27</v>
      </c>
      <c r="D54" s="70" t="s">
        <v>68</v>
      </c>
      <c r="E54" s="90">
        <v>112050120</v>
      </c>
      <c r="F54" s="159" t="s">
        <v>69</v>
      </c>
      <c r="G54" s="159" t="s">
        <v>70</v>
      </c>
      <c r="H54" s="69" t="s">
        <v>71</v>
      </c>
      <c r="I54" s="115"/>
    </row>
    <row r="55" spans="1:9" ht="18.75" customHeight="1" x14ac:dyDescent="0.3">
      <c r="A55" s="161"/>
      <c r="B55" s="159" t="s">
        <v>72</v>
      </c>
      <c r="C55" s="159" t="s">
        <v>33</v>
      </c>
      <c r="D55" s="159" t="s">
        <v>73</v>
      </c>
      <c r="E55" s="163">
        <v>53495000</v>
      </c>
      <c r="F55" s="159"/>
      <c r="G55" s="159"/>
      <c r="H55" s="69" t="s">
        <v>74</v>
      </c>
      <c r="I55" s="115">
        <v>1288855000</v>
      </c>
    </row>
    <row r="56" spans="1:9" ht="18.75" customHeight="1" x14ac:dyDescent="0.3">
      <c r="A56" s="161"/>
      <c r="B56" s="159"/>
      <c r="C56" s="159"/>
      <c r="D56" s="159"/>
      <c r="E56" s="163"/>
      <c r="F56" s="159"/>
      <c r="G56" s="159"/>
      <c r="H56" s="69" t="s">
        <v>75</v>
      </c>
      <c r="I56" s="115">
        <v>636793000</v>
      </c>
    </row>
    <row r="57" spans="1:9" ht="18.75" customHeight="1" x14ac:dyDescent="0.3">
      <c r="A57" s="161"/>
      <c r="B57" s="159"/>
      <c r="C57" s="159"/>
      <c r="D57" s="159"/>
      <c r="E57" s="163"/>
      <c r="F57" s="159"/>
      <c r="G57" s="159"/>
      <c r="H57" s="69" t="s">
        <v>26</v>
      </c>
      <c r="I57" s="115">
        <v>7300000</v>
      </c>
    </row>
    <row r="58" spans="1:9" ht="18.75" customHeight="1" x14ac:dyDescent="0.3">
      <c r="A58" s="161"/>
      <c r="B58" s="159" t="s">
        <v>76</v>
      </c>
      <c r="C58" s="159" t="s">
        <v>77</v>
      </c>
      <c r="D58" s="159" t="s">
        <v>41</v>
      </c>
      <c r="E58" s="163">
        <v>1042150000</v>
      </c>
      <c r="F58" s="159" t="s">
        <v>78</v>
      </c>
      <c r="G58" s="159" t="s">
        <v>79</v>
      </c>
      <c r="H58" s="69" t="s">
        <v>80</v>
      </c>
      <c r="I58" s="115">
        <v>79700000</v>
      </c>
    </row>
    <row r="59" spans="1:9" ht="18.75" customHeight="1" x14ac:dyDescent="0.3">
      <c r="A59" s="161"/>
      <c r="B59" s="159"/>
      <c r="C59" s="159"/>
      <c r="D59" s="159"/>
      <c r="E59" s="163"/>
      <c r="F59" s="159"/>
      <c r="G59" s="159"/>
      <c r="H59" s="69" t="s">
        <v>35</v>
      </c>
      <c r="I59" s="115">
        <v>138506000</v>
      </c>
    </row>
    <row r="60" spans="1:9" ht="18.75" customHeight="1" x14ac:dyDescent="0.3">
      <c r="A60" s="161"/>
      <c r="B60" s="69" t="s">
        <v>81</v>
      </c>
      <c r="C60" s="69" t="s">
        <v>82</v>
      </c>
      <c r="D60" s="69" t="s">
        <v>83</v>
      </c>
      <c r="E60" s="91">
        <v>0</v>
      </c>
      <c r="F60" s="69" t="s">
        <v>84</v>
      </c>
      <c r="G60" s="69" t="s">
        <v>85</v>
      </c>
      <c r="H60" s="69" t="s">
        <v>86</v>
      </c>
      <c r="I60" s="71">
        <v>0</v>
      </c>
    </row>
    <row r="61" spans="1:9" ht="18.75" customHeight="1" x14ac:dyDescent="0.3">
      <c r="A61" s="161"/>
      <c r="B61" s="159" t="s">
        <v>87</v>
      </c>
      <c r="C61" s="159" t="s">
        <v>88</v>
      </c>
      <c r="D61" s="159" t="s">
        <v>89</v>
      </c>
      <c r="E61" s="164">
        <v>0</v>
      </c>
      <c r="F61" s="159" t="s">
        <v>90</v>
      </c>
      <c r="G61" s="159" t="s">
        <v>91</v>
      </c>
      <c r="H61" s="69" t="s">
        <v>92</v>
      </c>
      <c r="I61" s="115">
        <v>2400000</v>
      </c>
    </row>
    <row r="62" spans="1:9" ht="18.75" customHeight="1" x14ac:dyDescent="0.3">
      <c r="A62" s="161"/>
      <c r="B62" s="159"/>
      <c r="C62" s="159"/>
      <c r="D62" s="159"/>
      <c r="E62" s="164"/>
      <c r="F62" s="159"/>
      <c r="G62" s="159"/>
      <c r="H62" s="69" t="s">
        <v>93</v>
      </c>
      <c r="I62" s="115">
        <v>7600000</v>
      </c>
    </row>
    <row r="63" spans="1:9" ht="18.75" customHeight="1" x14ac:dyDescent="0.3">
      <c r="A63" s="161"/>
      <c r="B63" s="159" t="s">
        <v>94</v>
      </c>
      <c r="C63" s="159" t="s">
        <v>95</v>
      </c>
      <c r="D63" s="159" t="s">
        <v>96</v>
      </c>
      <c r="E63" s="164">
        <v>1000000</v>
      </c>
      <c r="F63" s="159" t="s">
        <v>97</v>
      </c>
      <c r="G63" s="159" t="s">
        <v>98</v>
      </c>
      <c r="H63" s="69" t="s">
        <v>99</v>
      </c>
      <c r="I63" s="115">
        <v>14910250</v>
      </c>
    </row>
    <row r="64" spans="1:9" ht="18.75" customHeight="1" x14ac:dyDescent="0.3">
      <c r="A64" s="161"/>
      <c r="B64" s="159"/>
      <c r="C64" s="159"/>
      <c r="D64" s="159"/>
      <c r="E64" s="164"/>
      <c r="F64" s="159"/>
      <c r="G64" s="159"/>
      <c r="H64" s="69" t="s">
        <v>100</v>
      </c>
      <c r="I64" s="115">
        <v>234372258</v>
      </c>
    </row>
    <row r="65" spans="1:9" ht="18.75" customHeight="1" x14ac:dyDescent="0.3">
      <c r="A65" s="161"/>
      <c r="B65" s="159" t="s">
        <v>101</v>
      </c>
      <c r="C65" s="159" t="s">
        <v>102</v>
      </c>
      <c r="D65" s="159" t="s">
        <v>57</v>
      </c>
      <c r="E65" s="164">
        <v>140025650</v>
      </c>
      <c r="F65" s="159" t="s">
        <v>104</v>
      </c>
      <c r="G65" s="159" t="s">
        <v>105</v>
      </c>
      <c r="H65" s="69" t="s">
        <v>106</v>
      </c>
      <c r="I65" s="115">
        <v>300492</v>
      </c>
    </row>
    <row r="66" spans="1:9" ht="18.75" customHeight="1" x14ac:dyDescent="0.3">
      <c r="A66" s="161"/>
      <c r="B66" s="159"/>
      <c r="C66" s="159"/>
      <c r="D66" s="159"/>
      <c r="E66" s="164"/>
      <c r="F66" s="159"/>
      <c r="G66" s="159"/>
      <c r="H66" s="69" t="s">
        <v>107</v>
      </c>
      <c r="I66" s="115">
        <v>11000000</v>
      </c>
    </row>
    <row r="67" spans="1:9" ht="18.75" customHeight="1" x14ac:dyDescent="0.3">
      <c r="A67" s="162"/>
      <c r="B67" s="92" t="s">
        <v>59</v>
      </c>
      <c r="C67" s="92"/>
      <c r="D67" s="92"/>
      <c r="E67" s="93">
        <f>SUM(E52:E66)</f>
        <v>2575437000</v>
      </c>
      <c r="F67" s="92" t="s">
        <v>59</v>
      </c>
      <c r="G67" s="92"/>
      <c r="H67" s="92"/>
      <c r="I67" s="114">
        <f>SUM(I52:I66)</f>
        <v>2575437000</v>
      </c>
    </row>
    <row r="68" spans="1:9" ht="18.75" customHeight="1" x14ac:dyDescent="0.3">
      <c r="A68" s="160" t="s">
        <v>153</v>
      </c>
      <c r="B68" s="159" t="s">
        <v>13</v>
      </c>
      <c r="C68" s="69" t="s">
        <v>14</v>
      </c>
      <c r="D68" s="69" t="s">
        <v>61</v>
      </c>
      <c r="E68" s="72">
        <v>321618000</v>
      </c>
      <c r="F68" s="69" t="s">
        <v>62</v>
      </c>
      <c r="G68" s="69" t="s">
        <v>63</v>
      </c>
      <c r="H68" s="69" t="s">
        <v>23</v>
      </c>
      <c r="I68" s="115">
        <v>1450740000</v>
      </c>
    </row>
    <row r="69" spans="1:9" ht="18.75" customHeight="1" x14ac:dyDescent="0.3">
      <c r="A69" s="161"/>
      <c r="B69" s="159"/>
      <c r="C69" s="69" t="s">
        <v>19</v>
      </c>
      <c r="D69" s="70" t="s">
        <v>64</v>
      </c>
      <c r="E69" s="72">
        <v>2500000</v>
      </c>
      <c r="F69" s="69" t="s">
        <v>65</v>
      </c>
      <c r="G69" s="69" t="s">
        <v>66</v>
      </c>
      <c r="H69" s="69" t="s">
        <v>67</v>
      </c>
      <c r="I69" s="71">
        <v>0</v>
      </c>
    </row>
    <row r="70" spans="1:9" ht="18.75" customHeight="1" x14ac:dyDescent="0.3">
      <c r="A70" s="161"/>
      <c r="B70" s="159"/>
      <c r="C70" s="69" t="s">
        <v>27</v>
      </c>
      <c r="D70" s="70" t="s">
        <v>68</v>
      </c>
      <c r="E70" s="90">
        <v>14357000</v>
      </c>
      <c r="F70" s="159" t="s">
        <v>69</v>
      </c>
      <c r="G70" s="159" t="s">
        <v>70</v>
      </c>
      <c r="H70" s="69" t="s">
        <v>71</v>
      </c>
      <c r="I70" s="115">
        <v>2009484000</v>
      </c>
    </row>
    <row r="71" spans="1:9" ht="18.75" customHeight="1" x14ac:dyDescent="0.3">
      <c r="A71" s="161"/>
      <c r="B71" s="159" t="s">
        <v>72</v>
      </c>
      <c r="C71" s="159" t="s">
        <v>33</v>
      </c>
      <c r="D71" s="159" t="s">
        <v>73</v>
      </c>
      <c r="E71" s="163">
        <v>600000</v>
      </c>
      <c r="F71" s="159"/>
      <c r="G71" s="159"/>
      <c r="H71" s="69" t="s">
        <v>74</v>
      </c>
      <c r="I71" s="115">
        <v>60000000</v>
      </c>
    </row>
    <row r="72" spans="1:9" ht="18.75" customHeight="1" x14ac:dyDescent="0.3">
      <c r="A72" s="161"/>
      <c r="B72" s="159"/>
      <c r="C72" s="159"/>
      <c r="D72" s="159"/>
      <c r="E72" s="163"/>
      <c r="F72" s="159"/>
      <c r="G72" s="159"/>
      <c r="H72" s="69" t="s">
        <v>75</v>
      </c>
      <c r="I72" s="115">
        <v>250767000</v>
      </c>
    </row>
    <row r="73" spans="1:9" ht="18.75" customHeight="1" x14ac:dyDescent="0.3">
      <c r="A73" s="161"/>
      <c r="B73" s="159"/>
      <c r="C73" s="159"/>
      <c r="D73" s="159"/>
      <c r="E73" s="163"/>
      <c r="F73" s="159"/>
      <c r="G73" s="159"/>
      <c r="H73" s="69" t="s">
        <v>26</v>
      </c>
      <c r="I73" s="115">
        <v>31000000</v>
      </c>
    </row>
    <row r="74" spans="1:9" ht="18.75" customHeight="1" x14ac:dyDescent="0.3">
      <c r="A74" s="161"/>
      <c r="B74" s="159" t="s">
        <v>76</v>
      </c>
      <c r="C74" s="159" t="s">
        <v>77</v>
      </c>
      <c r="D74" s="159" t="s">
        <v>41</v>
      </c>
      <c r="E74" s="163">
        <v>3457775000</v>
      </c>
      <c r="F74" s="159" t="s">
        <v>78</v>
      </c>
      <c r="G74" s="159" t="s">
        <v>79</v>
      </c>
      <c r="H74" s="69" t="s">
        <v>80</v>
      </c>
      <c r="I74" s="115">
        <v>3000000</v>
      </c>
    </row>
    <row r="75" spans="1:9" ht="18.75" customHeight="1" x14ac:dyDescent="0.3">
      <c r="A75" s="161"/>
      <c r="B75" s="159"/>
      <c r="C75" s="159"/>
      <c r="D75" s="159"/>
      <c r="E75" s="163"/>
      <c r="F75" s="159"/>
      <c r="G75" s="159"/>
      <c r="H75" s="69" t="s">
        <v>35</v>
      </c>
      <c r="I75" s="115">
        <v>10000000</v>
      </c>
    </row>
    <row r="76" spans="1:9" ht="18.75" customHeight="1" x14ac:dyDescent="0.3">
      <c r="A76" s="161"/>
      <c r="B76" s="69" t="s">
        <v>81</v>
      </c>
      <c r="C76" s="69" t="s">
        <v>82</v>
      </c>
      <c r="D76" s="69" t="s">
        <v>83</v>
      </c>
      <c r="E76" s="91">
        <v>0</v>
      </c>
      <c r="F76" s="69" t="s">
        <v>84</v>
      </c>
      <c r="G76" s="69" t="s">
        <v>85</v>
      </c>
      <c r="H76" s="69" t="s">
        <v>86</v>
      </c>
      <c r="I76" s="71">
        <v>0</v>
      </c>
    </row>
    <row r="77" spans="1:9" ht="18.75" customHeight="1" x14ac:dyDescent="0.3">
      <c r="A77" s="161"/>
      <c r="B77" s="159" t="s">
        <v>87</v>
      </c>
      <c r="C77" s="159" t="s">
        <v>88</v>
      </c>
      <c r="D77" s="159" t="s">
        <v>89</v>
      </c>
      <c r="E77" s="164">
        <v>0</v>
      </c>
      <c r="F77" s="159" t="s">
        <v>90</v>
      </c>
      <c r="G77" s="159" t="s">
        <v>91</v>
      </c>
      <c r="H77" s="69" t="s">
        <v>92</v>
      </c>
      <c r="I77" s="115">
        <v>8366000</v>
      </c>
    </row>
    <row r="78" spans="1:9" ht="18.75" customHeight="1" x14ac:dyDescent="0.3">
      <c r="A78" s="161"/>
      <c r="B78" s="159"/>
      <c r="C78" s="159"/>
      <c r="D78" s="159"/>
      <c r="E78" s="164"/>
      <c r="F78" s="159"/>
      <c r="G78" s="159"/>
      <c r="H78" s="69" t="s">
        <v>93</v>
      </c>
      <c r="I78" s="115"/>
    </row>
    <row r="79" spans="1:9" ht="18.75" customHeight="1" x14ac:dyDescent="0.3">
      <c r="A79" s="161"/>
      <c r="B79" s="159" t="s">
        <v>94</v>
      </c>
      <c r="C79" s="159" t="s">
        <v>95</v>
      </c>
      <c r="D79" s="159" t="s">
        <v>96</v>
      </c>
      <c r="E79" s="164">
        <v>0</v>
      </c>
      <c r="F79" s="159" t="s">
        <v>97</v>
      </c>
      <c r="G79" s="159" t="s">
        <v>98</v>
      </c>
      <c r="H79" s="69" t="s">
        <v>99</v>
      </c>
      <c r="I79" s="115">
        <v>530806000</v>
      </c>
    </row>
    <row r="80" spans="1:9" ht="18.75" customHeight="1" x14ac:dyDescent="0.3">
      <c r="A80" s="161"/>
      <c r="B80" s="159"/>
      <c r="C80" s="159"/>
      <c r="D80" s="159"/>
      <c r="E80" s="164"/>
      <c r="F80" s="159"/>
      <c r="G80" s="159"/>
      <c r="H80" s="69" t="s">
        <v>100</v>
      </c>
      <c r="I80" s="115">
        <v>1000000</v>
      </c>
    </row>
    <row r="81" spans="1:9" ht="18.75" customHeight="1" x14ac:dyDescent="0.3">
      <c r="A81" s="161"/>
      <c r="B81" s="74" t="s">
        <v>101</v>
      </c>
      <c r="C81" s="74" t="s">
        <v>102</v>
      </c>
      <c r="D81" s="74" t="s">
        <v>57</v>
      </c>
      <c r="E81" s="94">
        <v>579062000</v>
      </c>
      <c r="F81" s="159" t="s">
        <v>104</v>
      </c>
      <c r="G81" s="159" t="s">
        <v>105</v>
      </c>
      <c r="H81" s="69" t="s">
        <v>106</v>
      </c>
      <c r="I81" s="115">
        <v>615000</v>
      </c>
    </row>
    <row r="82" spans="1:9" ht="18.75" customHeight="1" x14ac:dyDescent="0.3">
      <c r="A82" s="161"/>
      <c r="B82" s="74" t="s">
        <v>154</v>
      </c>
      <c r="C82" s="74" t="s">
        <v>155</v>
      </c>
      <c r="D82" s="74" t="s">
        <v>155</v>
      </c>
      <c r="E82" s="94">
        <v>8366000</v>
      </c>
      <c r="F82" s="159"/>
      <c r="G82" s="159"/>
      <c r="H82" s="69" t="s">
        <v>107</v>
      </c>
      <c r="I82" s="115">
        <v>28500000</v>
      </c>
    </row>
    <row r="83" spans="1:9" ht="18.75" customHeight="1" x14ac:dyDescent="0.3">
      <c r="A83" s="162"/>
      <c r="B83" s="92" t="s">
        <v>59</v>
      </c>
      <c r="C83" s="92"/>
      <c r="D83" s="92"/>
      <c r="E83" s="93">
        <f>SUM(E68:E82)</f>
        <v>4384278000</v>
      </c>
      <c r="F83" s="92" t="s">
        <v>59</v>
      </c>
      <c r="G83" s="92"/>
      <c r="H83" s="92"/>
      <c r="I83" s="114">
        <f>SUM(I68:I82)</f>
        <v>4384278000</v>
      </c>
    </row>
    <row r="84" spans="1:9" ht="18.75" customHeight="1" x14ac:dyDescent="0.3">
      <c r="A84" s="154" t="s">
        <v>108</v>
      </c>
      <c r="B84" s="137" t="s">
        <v>13</v>
      </c>
      <c r="C84" s="66" t="s">
        <v>14</v>
      </c>
      <c r="D84" s="66" t="s">
        <v>109</v>
      </c>
      <c r="E84" s="83">
        <v>279000000</v>
      </c>
      <c r="F84" s="78" t="s">
        <v>110</v>
      </c>
      <c r="G84" s="78" t="s">
        <v>111</v>
      </c>
      <c r="H84" s="66" t="s">
        <v>112</v>
      </c>
      <c r="I84" s="67">
        <v>3000000</v>
      </c>
    </row>
    <row r="85" spans="1:9" ht="18.75" customHeight="1" x14ac:dyDescent="0.3">
      <c r="A85" s="155"/>
      <c r="B85" s="137"/>
      <c r="C85" s="66" t="s">
        <v>19</v>
      </c>
      <c r="D85" s="66" t="s">
        <v>113</v>
      </c>
      <c r="E85" s="95"/>
      <c r="F85" s="78" t="s">
        <v>114</v>
      </c>
      <c r="G85" s="78" t="s">
        <v>115</v>
      </c>
      <c r="H85" s="66" t="s">
        <v>116</v>
      </c>
      <c r="I85" s="67">
        <v>0</v>
      </c>
    </row>
    <row r="86" spans="1:9" ht="18.75" customHeight="1" x14ac:dyDescent="0.3">
      <c r="A86" s="155"/>
      <c r="B86" s="137"/>
      <c r="C86" s="84" t="s">
        <v>27</v>
      </c>
      <c r="D86" s="84" t="s">
        <v>117</v>
      </c>
      <c r="E86" s="83">
        <v>38000000</v>
      </c>
      <c r="F86" s="78" t="s">
        <v>118</v>
      </c>
      <c r="G86" s="78" t="s">
        <v>119</v>
      </c>
      <c r="H86" s="66" t="s">
        <v>120</v>
      </c>
      <c r="I86" s="67">
        <v>0</v>
      </c>
    </row>
    <row r="87" spans="1:9" ht="18.75" customHeight="1" x14ac:dyDescent="0.3">
      <c r="A87" s="155"/>
      <c r="B87" s="137" t="s">
        <v>72</v>
      </c>
      <c r="C87" s="137" t="s">
        <v>33</v>
      </c>
      <c r="D87" s="144" t="s">
        <v>121</v>
      </c>
      <c r="E87" s="146"/>
      <c r="F87" s="144" t="s">
        <v>122</v>
      </c>
      <c r="G87" s="144" t="s">
        <v>123</v>
      </c>
      <c r="H87" s="66" t="s">
        <v>124</v>
      </c>
      <c r="I87" s="67">
        <v>0</v>
      </c>
    </row>
    <row r="88" spans="1:9" ht="18.75" customHeight="1" x14ac:dyDescent="0.3">
      <c r="A88" s="155"/>
      <c r="B88" s="137"/>
      <c r="C88" s="137"/>
      <c r="D88" s="144"/>
      <c r="E88" s="146"/>
      <c r="F88" s="144"/>
      <c r="G88" s="144"/>
      <c r="H88" s="66" t="s">
        <v>125</v>
      </c>
      <c r="I88" s="67">
        <v>0</v>
      </c>
    </row>
    <row r="89" spans="1:9" ht="18.75" customHeight="1" x14ac:dyDescent="0.3">
      <c r="A89" s="155"/>
      <c r="B89" s="137" t="s">
        <v>39</v>
      </c>
      <c r="C89" s="137" t="s">
        <v>40</v>
      </c>
      <c r="D89" s="137" t="s">
        <v>126</v>
      </c>
      <c r="E89" s="158">
        <v>312200000</v>
      </c>
      <c r="F89" s="144"/>
      <c r="G89" s="144"/>
      <c r="H89" s="66" t="s">
        <v>127</v>
      </c>
      <c r="I89" s="67">
        <v>368700000</v>
      </c>
    </row>
    <row r="90" spans="1:9" ht="18.75" customHeight="1" x14ac:dyDescent="0.3">
      <c r="A90" s="155"/>
      <c r="B90" s="137"/>
      <c r="C90" s="137"/>
      <c r="D90" s="137"/>
      <c r="E90" s="158"/>
      <c r="F90" s="144"/>
      <c r="G90" s="144"/>
      <c r="H90" s="66" t="s">
        <v>128</v>
      </c>
      <c r="I90" s="68">
        <v>160500000</v>
      </c>
    </row>
    <row r="91" spans="1:9" ht="18.75" customHeight="1" x14ac:dyDescent="0.3">
      <c r="A91" s="155"/>
      <c r="B91" s="137" t="s">
        <v>129</v>
      </c>
      <c r="C91" s="137" t="s">
        <v>130</v>
      </c>
      <c r="D91" s="137" t="s">
        <v>131</v>
      </c>
      <c r="E91" s="146">
        <v>0</v>
      </c>
      <c r="F91" s="144" t="s">
        <v>29</v>
      </c>
      <c r="G91" s="144" t="s">
        <v>132</v>
      </c>
      <c r="H91" s="66" t="s">
        <v>31</v>
      </c>
      <c r="I91" s="68">
        <v>44900000</v>
      </c>
    </row>
    <row r="92" spans="1:9" ht="18.75" customHeight="1" x14ac:dyDescent="0.3">
      <c r="A92" s="155"/>
      <c r="B92" s="137"/>
      <c r="C92" s="137"/>
      <c r="D92" s="137"/>
      <c r="E92" s="146"/>
      <c r="F92" s="144"/>
      <c r="G92" s="144"/>
      <c r="H92" s="66" t="s">
        <v>133</v>
      </c>
      <c r="I92" s="67">
        <v>25100000</v>
      </c>
    </row>
    <row r="93" spans="1:9" ht="18.75" customHeight="1" x14ac:dyDescent="0.3">
      <c r="A93" s="155"/>
      <c r="B93" s="137" t="s">
        <v>134</v>
      </c>
      <c r="C93" s="137" t="s">
        <v>135</v>
      </c>
      <c r="D93" s="137" t="s">
        <v>136</v>
      </c>
      <c r="E93" s="146">
        <v>0</v>
      </c>
      <c r="F93" s="137" t="s">
        <v>137</v>
      </c>
      <c r="G93" s="137" t="s">
        <v>138</v>
      </c>
      <c r="H93" s="66" t="s">
        <v>38</v>
      </c>
      <c r="I93" s="67"/>
    </row>
    <row r="94" spans="1:9" ht="18.75" customHeight="1" x14ac:dyDescent="0.3">
      <c r="A94" s="155"/>
      <c r="B94" s="137"/>
      <c r="C94" s="137"/>
      <c r="D94" s="137"/>
      <c r="E94" s="146"/>
      <c r="F94" s="137"/>
      <c r="G94" s="137"/>
      <c r="H94" s="66" t="s">
        <v>139</v>
      </c>
      <c r="I94" s="67"/>
    </row>
    <row r="95" spans="1:9" ht="18.75" customHeight="1" x14ac:dyDescent="0.3">
      <c r="A95" s="155"/>
      <c r="B95" s="144" t="s">
        <v>49</v>
      </c>
      <c r="C95" s="144" t="s">
        <v>140</v>
      </c>
      <c r="D95" s="137" t="s">
        <v>50</v>
      </c>
      <c r="E95" s="158">
        <v>500000</v>
      </c>
      <c r="F95" s="137" t="s">
        <v>141</v>
      </c>
      <c r="G95" s="137" t="s">
        <v>142</v>
      </c>
      <c r="H95" s="66" t="s">
        <v>143</v>
      </c>
      <c r="I95" s="67">
        <v>26800000</v>
      </c>
    </row>
    <row r="96" spans="1:9" ht="18.75" customHeight="1" x14ac:dyDescent="0.3">
      <c r="A96" s="155"/>
      <c r="B96" s="144"/>
      <c r="C96" s="144"/>
      <c r="D96" s="137"/>
      <c r="E96" s="158"/>
      <c r="F96" s="137"/>
      <c r="G96" s="137"/>
      <c r="H96" s="66" t="s">
        <v>48</v>
      </c>
      <c r="I96" s="67"/>
    </row>
    <row r="97" spans="1:9" ht="18.75" customHeight="1" x14ac:dyDescent="0.3">
      <c r="A97" s="155"/>
      <c r="B97" s="144" t="s">
        <v>144</v>
      </c>
      <c r="C97" s="144" t="s">
        <v>145</v>
      </c>
      <c r="D97" s="137" t="s">
        <v>146</v>
      </c>
      <c r="E97" s="158">
        <v>300000</v>
      </c>
      <c r="F97" s="137" t="s">
        <v>147</v>
      </c>
      <c r="G97" s="137" t="s">
        <v>148</v>
      </c>
      <c r="H97" s="66" t="s">
        <v>149</v>
      </c>
      <c r="I97" s="67"/>
    </row>
    <row r="98" spans="1:9" ht="18.75" customHeight="1" x14ac:dyDescent="0.3">
      <c r="A98" s="155"/>
      <c r="B98" s="144"/>
      <c r="C98" s="144"/>
      <c r="D98" s="137"/>
      <c r="E98" s="158"/>
      <c r="F98" s="137"/>
      <c r="G98" s="137"/>
      <c r="H98" s="66" t="s">
        <v>150</v>
      </c>
      <c r="I98" s="67">
        <v>1000000</v>
      </c>
    </row>
    <row r="99" spans="1:9" ht="18.75" customHeight="1" x14ac:dyDescent="0.3">
      <c r="A99" s="156"/>
      <c r="B99" s="87" t="s">
        <v>59</v>
      </c>
      <c r="C99" s="87"/>
      <c r="D99" s="87"/>
      <c r="E99" s="96">
        <f>SUM(E84:E98)</f>
        <v>630000000</v>
      </c>
      <c r="F99" s="87" t="s">
        <v>59</v>
      </c>
      <c r="G99" s="88"/>
      <c r="H99" s="88"/>
      <c r="I99" s="113">
        <f>SUM(I84:I98)</f>
        <v>630000000</v>
      </c>
    </row>
    <row r="100" spans="1:9" s="35" customFormat="1" ht="18.75" customHeight="1" x14ac:dyDescent="0.3">
      <c r="A100" s="154" t="s">
        <v>208</v>
      </c>
      <c r="B100" s="137" t="s">
        <v>13</v>
      </c>
      <c r="C100" s="66" t="s">
        <v>14</v>
      </c>
      <c r="D100" s="66" t="s">
        <v>109</v>
      </c>
      <c r="E100" s="97">
        <v>1933311323</v>
      </c>
      <c r="F100" s="78" t="s">
        <v>110</v>
      </c>
      <c r="G100" s="78" t="s">
        <v>210</v>
      </c>
      <c r="H100" s="66" t="s">
        <v>112</v>
      </c>
      <c r="I100" s="76">
        <v>534222440</v>
      </c>
    </row>
    <row r="101" spans="1:9" s="35" customFormat="1" ht="18.75" customHeight="1" x14ac:dyDescent="0.3">
      <c r="A101" s="155"/>
      <c r="B101" s="137"/>
      <c r="C101" s="66" t="s">
        <v>19</v>
      </c>
      <c r="D101" s="66" t="s">
        <v>113</v>
      </c>
      <c r="E101" s="97">
        <v>28060000</v>
      </c>
      <c r="F101" s="78" t="s">
        <v>176</v>
      </c>
      <c r="G101" s="78" t="s">
        <v>177</v>
      </c>
      <c r="H101" s="66" t="s">
        <v>116</v>
      </c>
      <c r="I101" s="76">
        <v>600000</v>
      </c>
    </row>
    <row r="102" spans="1:9" s="35" customFormat="1" ht="18.75" customHeight="1" x14ac:dyDescent="0.3">
      <c r="A102" s="155"/>
      <c r="B102" s="137"/>
      <c r="C102" s="137" t="s">
        <v>27</v>
      </c>
      <c r="D102" s="137" t="s">
        <v>159</v>
      </c>
      <c r="E102" s="157">
        <v>324448242</v>
      </c>
      <c r="F102" s="78" t="s">
        <v>178</v>
      </c>
      <c r="G102" s="78" t="s">
        <v>179</v>
      </c>
      <c r="H102" s="66" t="s">
        <v>67</v>
      </c>
      <c r="I102" s="76"/>
    </row>
    <row r="103" spans="1:9" s="35" customFormat="1" ht="18.75" customHeight="1" x14ac:dyDescent="0.3">
      <c r="A103" s="155"/>
      <c r="B103" s="137"/>
      <c r="C103" s="137"/>
      <c r="D103" s="137"/>
      <c r="E103" s="157"/>
      <c r="F103" s="144" t="s">
        <v>181</v>
      </c>
      <c r="G103" s="144" t="s">
        <v>182</v>
      </c>
      <c r="H103" s="66" t="s">
        <v>124</v>
      </c>
      <c r="I103" s="76"/>
    </row>
    <row r="104" spans="1:9" s="35" customFormat="1" ht="18.75" customHeight="1" x14ac:dyDescent="0.3">
      <c r="A104" s="155"/>
      <c r="B104" s="66" t="s">
        <v>72</v>
      </c>
      <c r="C104" s="66" t="s">
        <v>33</v>
      </c>
      <c r="D104" s="66" t="s">
        <v>162</v>
      </c>
      <c r="E104" s="97">
        <v>99074000</v>
      </c>
      <c r="F104" s="144"/>
      <c r="G104" s="144"/>
      <c r="H104" s="66" t="s">
        <v>74</v>
      </c>
      <c r="I104" s="77"/>
    </row>
    <row r="105" spans="1:9" s="35" customFormat="1" ht="18.75" customHeight="1" x14ac:dyDescent="0.3">
      <c r="A105" s="155"/>
      <c r="B105" s="137" t="s">
        <v>39</v>
      </c>
      <c r="C105" s="137" t="s">
        <v>40</v>
      </c>
      <c r="D105" s="137" t="s">
        <v>185</v>
      </c>
      <c r="E105" s="145">
        <v>830184250</v>
      </c>
      <c r="F105" s="144"/>
      <c r="G105" s="144"/>
      <c r="H105" s="66" t="s">
        <v>127</v>
      </c>
      <c r="I105" s="77">
        <v>481568000</v>
      </c>
    </row>
    <row r="106" spans="1:9" s="35" customFormat="1" ht="18.75" customHeight="1" x14ac:dyDescent="0.3">
      <c r="A106" s="155"/>
      <c r="B106" s="137"/>
      <c r="C106" s="137"/>
      <c r="D106" s="137"/>
      <c r="E106" s="145"/>
      <c r="F106" s="144"/>
      <c r="G106" s="144"/>
      <c r="H106" s="66" t="s">
        <v>213</v>
      </c>
      <c r="I106" s="76"/>
    </row>
    <row r="107" spans="1:9" s="35" customFormat="1" ht="18.75" customHeight="1" x14ac:dyDescent="0.3">
      <c r="A107" s="155"/>
      <c r="B107" s="137" t="s">
        <v>166</v>
      </c>
      <c r="C107" s="137" t="s">
        <v>167</v>
      </c>
      <c r="D107" s="137" t="s">
        <v>83</v>
      </c>
      <c r="E107" s="145"/>
      <c r="F107" s="144" t="s">
        <v>29</v>
      </c>
      <c r="G107" s="144" t="s">
        <v>188</v>
      </c>
      <c r="H107" s="66" t="s">
        <v>80</v>
      </c>
      <c r="I107" s="76"/>
    </row>
    <row r="108" spans="1:9" s="35" customFormat="1" ht="18.75" customHeight="1" x14ac:dyDescent="0.3">
      <c r="A108" s="155"/>
      <c r="B108" s="137"/>
      <c r="C108" s="137"/>
      <c r="D108" s="137"/>
      <c r="E108" s="145"/>
      <c r="F108" s="144"/>
      <c r="G108" s="144"/>
      <c r="H108" s="66" t="s">
        <v>133</v>
      </c>
      <c r="I108" s="76">
        <v>63840000</v>
      </c>
    </row>
    <row r="109" spans="1:9" s="35" customFormat="1" ht="18.75" customHeight="1" x14ac:dyDescent="0.3">
      <c r="A109" s="155"/>
      <c r="B109" s="66" t="s">
        <v>170</v>
      </c>
      <c r="C109" s="66" t="s">
        <v>171</v>
      </c>
      <c r="D109" s="66" t="s">
        <v>96</v>
      </c>
      <c r="E109" s="97">
        <v>3128902</v>
      </c>
      <c r="F109" s="78" t="s">
        <v>191</v>
      </c>
      <c r="G109" s="78" t="s">
        <v>192</v>
      </c>
      <c r="H109" s="66" t="s">
        <v>193</v>
      </c>
      <c r="I109" s="76">
        <v>1821587350</v>
      </c>
    </row>
    <row r="110" spans="1:9" s="35" customFormat="1" ht="18.75" customHeight="1" x14ac:dyDescent="0.3">
      <c r="A110" s="155"/>
      <c r="B110" s="78" t="s">
        <v>144</v>
      </c>
      <c r="C110" s="78" t="s">
        <v>195</v>
      </c>
      <c r="D110" s="66" t="s">
        <v>196</v>
      </c>
      <c r="E110" s="97">
        <v>43637940</v>
      </c>
      <c r="F110" s="66" t="s">
        <v>214</v>
      </c>
      <c r="G110" s="66" t="s">
        <v>197</v>
      </c>
      <c r="H110" s="66" t="s">
        <v>198</v>
      </c>
      <c r="I110" s="76"/>
    </row>
    <row r="111" spans="1:9" s="35" customFormat="1" ht="18.75" customHeight="1" x14ac:dyDescent="0.3">
      <c r="A111" s="155"/>
      <c r="B111" s="137" t="s">
        <v>215</v>
      </c>
      <c r="C111" s="137" t="s">
        <v>216</v>
      </c>
      <c r="D111" s="66" t="s">
        <v>173</v>
      </c>
      <c r="E111" s="97">
        <v>0</v>
      </c>
      <c r="F111" s="66" t="s">
        <v>199</v>
      </c>
      <c r="G111" s="66" t="s">
        <v>138</v>
      </c>
      <c r="H111" s="66" t="s">
        <v>201</v>
      </c>
      <c r="I111" s="76"/>
    </row>
    <row r="112" spans="1:9" s="35" customFormat="1" ht="18.75" customHeight="1" x14ac:dyDescent="0.3">
      <c r="A112" s="155"/>
      <c r="B112" s="137"/>
      <c r="C112" s="137"/>
      <c r="D112" s="137" t="s">
        <v>202</v>
      </c>
      <c r="E112" s="157">
        <v>0</v>
      </c>
      <c r="F112" s="137" t="s">
        <v>141</v>
      </c>
      <c r="G112" s="137" t="s">
        <v>142</v>
      </c>
      <c r="H112" s="66" t="s">
        <v>205</v>
      </c>
      <c r="I112" s="76">
        <v>190795893</v>
      </c>
    </row>
    <row r="113" spans="1:9" s="35" customFormat="1" ht="18.75" customHeight="1" x14ac:dyDescent="0.3">
      <c r="A113" s="155"/>
      <c r="B113" s="137"/>
      <c r="C113" s="137"/>
      <c r="D113" s="137"/>
      <c r="E113" s="157"/>
      <c r="F113" s="137"/>
      <c r="G113" s="137"/>
      <c r="H113" s="66" t="s">
        <v>206</v>
      </c>
      <c r="I113" s="76">
        <v>122988032</v>
      </c>
    </row>
    <row r="114" spans="1:9" s="35" customFormat="1" ht="18.75" customHeight="1" x14ac:dyDescent="0.3">
      <c r="A114" s="155"/>
      <c r="B114" s="137"/>
      <c r="C114" s="137"/>
      <c r="D114" s="137"/>
      <c r="E114" s="157"/>
      <c r="F114" s="137" t="s">
        <v>207</v>
      </c>
      <c r="G114" s="137" t="s">
        <v>217</v>
      </c>
      <c r="H114" s="66" t="s">
        <v>106</v>
      </c>
      <c r="I114" s="76">
        <v>242942</v>
      </c>
    </row>
    <row r="115" spans="1:9" s="35" customFormat="1" ht="18.75" customHeight="1" x14ac:dyDescent="0.3">
      <c r="A115" s="155"/>
      <c r="B115" s="137"/>
      <c r="C115" s="137"/>
      <c r="D115" s="137"/>
      <c r="E115" s="157"/>
      <c r="F115" s="137"/>
      <c r="G115" s="137"/>
      <c r="H115" s="66" t="s">
        <v>219</v>
      </c>
      <c r="I115" s="76">
        <v>34440000</v>
      </c>
    </row>
    <row r="116" spans="1:9" s="35" customFormat="1" ht="18.75" customHeight="1" x14ac:dyDescent="0.3">
      <c r="A116" s="155"/>
      <c r="B116" s="137"/>
      <c r="C116" s="137"/>
      <c r="D116" s="137"/>
      <c r="E116" s="157"/>
      <c r="F116" s="137"/>
      <c r="G116" s="137"/>
      <c r="H116" s="66" t="s">
        <v>220</v>
      </c>
      <c r="I116" s="76">
        <v>11560000</v>
      </c>
    </row>
    <row r="117" spans="1:9" s="35" customFormat="1" ht="18.75" customHeight="1" x14ac:dyDescent="0.3">
      <c r="A117" s="155"/>
      <c r="B117" s="84" t="s">
        <v>221</v>
      </c>
      <c r="C117" s="84" t="s">
        <v>222</v>
      </c>
      <c r="D117" s="79" t="s">
        <v>223</v>
      </c>
      <c r="E117" s="98">
        <v>174785096</v>
      </c>
      <c r="F117" s="143" t="s">
        <v>224</v>
      </c>
      <c r="G117" s="143" t="s">
        <v>225</v>
      </c>
      <c r="H117" s="99" t="s">
        <v>226</v>
      </c>
      <c r="I117" s="76">
        <v>174785096</v>
      </c>
    </row>
    <row r="118" spans="1:9" s="35" customFormat="1" ht="18.75" customHeight="1" x14ac:dyDescent="0.3">
      <c r="A118" s="155"/>
      <c r="B118" s="84"/>
      <c r="C118" s="84"/>
      <c r="D118" s="100" t="s">
        <v>227</v>
      </c>
      <c r="E118" s="98">
        <v>165456580</v>
      </c>
      <c r="F118" s="143"/>
      <c r="G118" s="143"/>
      <c r="H118" s="99" t="s">
        <v>228</v>
      </c>
      <c r="I118" s="76">
        <v>165456580</v>
      </c>
    </row>
    <row r="119" spans="1:9" s="35" customFormat="1" ht="18.75" customHeight="1" x14ac:dyDescent="0.3">
      <c r="A119" s="156"/>
      <c r="B119" s="101" t="s">
        <v>229</v>
      </c>
      <c r="C119" s="102"/>
      <c r="D119" s="103"/>
      <c r="E119" s="104">
        <f>SUM(E100:E118)</f>
        <v>3602086333</v>
      </c>
      <c r="F119" s="101" t="s">
        <v>230</v>
      </c>
      <c r="G119" s="103"/>
      <c r="H119" s="103"/>
      <c r="I119" s="117">
        <f>SUM(I100:I118)</f>
        <v>3602086333</v>
      </c>
    </row>
    <row r="120" spans="1:9" ht="18.75" customHeight="1" x14ac:dyDescent="0.3">
      <c r="A120" s="151" t="s">
        <v>310</v>
      </c>
      <c r="B120" s="141" t="s">
        <v>13</v>
      </c>
      <c r="C120" s="105" t="s">
        <v>14</v>
      </c>
      <c r="D120" s="106" t="s">
        <v>270</v>
      </c>
      <c r="E120" s="107">
        <v>177621600</v>
      </c>
      <c r="F120" s="141" t="s">
        <v>271</v>
      </c>
      <c r="G120" s="141" t="s">
        <v>272</v>
      </c>
      <c r="H120" s="141" t="s">
        <v>273</v>
      </c>
      <c r="I120" s="142">
        <v>0</v>
      </c>
    </row>
    <row r="121" spans="1:9" ht="18.75" customHeight="1" x14ac:dyDescent="0.3">
      <c r="A121" s="152"/>
      <c r="B121" s="141"/>
      <c r="C121" s="106" t="s">
        <v>19</v>
      </c>
      <c r="D121" s="106" t="s">
        <v>274</v>
      </c>
      <c r="E121" s="107">
        <v>800000</v>
      </c>
      <c r="F121" s="141"/>
      <c r="G121" s="141"/>
      <c r="H121" s="141"/>
      <c r="I121" s="142"/>
    </row>
    <row r="122" spans="1:9" ht="18.75" customHeight="1" x14ac:dyDescent="0.3">
      <c r="A122" s="152"/>
      <c r="B122" s="141"/>
      <c r="C122" s="105" t="s">
        <v>27</v>
      </c>
      <c r="D122" s="106" t="s">
        <v>275</v>
      </c>
      <c r="E122" s="107">
        <v>23331400</v>
      </c>
      <c r="F122" s="108" t="s">
        <v>276</v>
      </c>
      <c r="G122" s="108" t="s">
        <v>277</v>
      </c>
      <c r="H122" s="105" t="s">
        <v>160</v>
      </c>
      <c r="I122" s="80">
        <v>0</v>
      </c>
    </row>
    <row r="123" spans="1:9" ht="18.75" customHeight="1" x14ac:dyDescent="0.3">
      <c r="A123" s="152"/>
      <c r="B123" s="141" t="s">
        <v>72</v>
      </c>
      <c r="C123" s="141" t="s">
        <v>33</v>
      </c>
      <c r="D123" s="141" t="s">
        <v>278</v>
      </c>
      <c r="E123" s="149">
        <v>8593708</v>
      </c>
      <c r="F123" s="150" t="s">
        <v>279</v>
      </c>
      <c r="G123" s="141" t="s">
        <v>280</v>
      </c>
      <c r="H123" s="105" t="s">
        <v>161</v>
      </c>
      <c r="I123" s="80">
        <v>257095000</v>
      </c>
    </row>
    <row r="124" spans="1:9" ht="18.75" customHeight="1" x14ac:dyDescent="0.3">
      <c r="A124" s="152"/>
      <c r="B124" s="141"/>
      <c r="C124" s="141"/>
      <c r="D124" s="141"/>
      <c r="E124" s="149"/>
      <c r="F124" s="150"/>
      <c r="G124" s="141"/>
      <c r="H124" s="105" t="s">
        <v>163</v>
      </c>
      <c r="I124" s="80">
        <v>28925000</v>
      </c>
    </row>
    <row r="125" spans="1:9" ht="18.75" customHeight="1" x14ac:dyDescent="0.3">
      <c r="A125" s="152"/>
      <c r="B125" s="105" t="s">
        <v>39</v>
      </c>
      <c r="C125" s="105" t="s">
        <v>281</v>
      </c>
      <c r="D125" s="106" t="s">
        <v>282</v>
      </c>
      <c r="E125" s="107">
        <v>80112000</v>
      </c>
      <c r="F125" s="150"/>
      <c r="G125" s="141"/>
      <c r="H125" s="105" t="s">
        <v>164</v>
      </c>
      <c r="I125" s="80">
        <v>0</v>
      </c>
    </row>
    <row r="126" spans="1:9" ht="18.75" customHeight="1" x14ac:dyDescent="0.3">
      <c r="A126" s="152"/>
      <c r="B126" s="105" t="s">
        <v>283</v>
      </c>
      <c r="C126" s="105" t="s">
        <v>284</v>
      </c>
      <c r="D126" s="106" t="s">
        <v>285</v>
      </c>
      <c r="E126" s="109">
        <v>0</v>
      </c>
      <c r="F126" s="150"/>
      <c r="G126" s="141"/>
      <c r="H126" s="105" t="s">
        <v>165</v>
      </c>
      <c r="I126" s="80">
        <v>0</v>
      </c>
    </row>
    <row r="127" spans="1:9" ht="18.75" customHeight="1" x14ac:dyDescent="0.3">
      <c r="A127" s="152"/>
      <c r="B127" s="108" t="s">
        <v>166</v>
      </c>
      <c r="C127" s="108" t="s">
        <v>167</v>
      </c>
      <c r="D127" s="108" t="s">
        <v>83</v>
      </c>
      <c r="E127" s="109">
        <v>0</v>
      </c>
      <c r="F127" s="141" t="s">
        <v>286</v>
      </c>
      <c r="G127" s="141" t="s">
        <v>287</v>
      </c>
      <c r="H127" s="105" t="s">
        <v>168</v>
      </c>
      <c r="I127" s="118">
        <v>1000000</v>
      </c>
    </row>
    <row r="128" spans="1:9" ht="18.75" customHeight="1" x14ac:dyDescent="0.3">
      <c r="A128" s="152"/>
      <c r="B128" s="108" t="s">
        <v>288</v>
      </c>
      <c r="C128" s="108" t="s">
        <v>289</v>
      </c>
      <c r="D128" s="108" t="s">
        <v>290</v>
      </c>
      <c r="E128" s="109">
        <v>0</v>
      </c>
      <c r="F128" s="141"/>
      <c r="G128" s="141"/>
      <c r="H128" s="105" t="s">
        <v>169</v>
      </c>
      <c r="I128" s="118">
        <v>0</v>
      </c>
    </row>
    <row r="129" spans="1:9" ht="18.75" customHeight="1" x14ac:dyDescent="0.3">
      <c r="A129" s="152"/>
      <c r="B129" s="108" t="s">
        <v>170</v>
      </c>
      <c r="C129" s="108" t="s">
        <v>171</v>
      </c>
      <c r="D129" s="108" t="s">
        <v>96</v>
      </c>
      <c r="E129" s="109">
        <v>0</v>
      </c>
      <c r="F129" s="141" t="s">
        <v>291</v>
      </c>
      <c r="G129" s="141" t="s">
        <v>292</v>
      </c>
      <c r="H129" s="141" t="s">
        <v>172</v>
      </c>
      <c r="I129" s="142">
        <v>0</v>
      </c>
    </row>
    <row r="130" spans="1:9" ht="18.75" customHeight="1" x14ac:dyDescent="0.3">
      <c r="A130" s="152"/>
      <c r="B130" s="108" t="s">
        <v>293</v>
      </c>
      <c r="C130" s="108" t="s">
        <v>294</v>
      </c>
      <c r="D130" s="108" t="s">
        <v>295</v>
      </c>
      <c r="E130" s="109">
        <v>0</v>
      </c>
      <c r="F130" s="141"/>
      <c r="G130" s="141"/>
      <c r="H130" s="141"/>
      <c r="I130" s="142"/>
    </row>
    <row r="131" spans="1:9" ht="18.75" customHeight="1" x14ac:dyDescent="0.3">
      <c r="A131" s="152"/>
      <c r="B131" s="108" t="s">
        <v>296</v>
      </c>
      <c r="C131" s="108" t="s">
        <v>297</v>
      </c>
      <c r="D131" s="108" t="s">
        <v>173</v>
      </c>
      <c r="E131" s="109">
        <v>0</v>
      </c>
      <c r="F131" s="108" t="s">
        <v>298</v>
      </c>
      <c r="G131" s="108" t="s">
        <v>299</v>
      </c>
      <c r="H131" s="108" t="s">
        <v>92</v>
      </c>
      <c r="I131" s="80">
        <v>0</v>
      </c>
    </row>
    <row r="132" spans="1:9" ht="18.75" customHeight="1" x14ac:dyDescent="0.3">
      <c r="A132" s="152"/>
      <c r="B132" s="141" t="s">
        <v>300</v>
      </c>
      <c r="C132" s="141" t="s">
        <v>301</v>
      </c>
      <c r="D132" s="108" t="s">
        <v>175</v>
      </c>
      <c r="E132" s="109">
        <v>0</v>
      </c>
      <c r="F132" s="108" t="s">
        <v>302</v>
      </c>
      <c r="G132" s="108" t="s">
        <v>303</v>
      </c>
      <c r="H132" s="105" t="s">
        <v>304</v>
      </c>
      <c r="I132" s="80">
        <v>3438708</v>
      </c>
    </row>
    <row r="133" spans="1:9" ht="18.75" customHeight="1" x14ac:dyDescent="0.3">
      <c r="A133" s="152"/>
      <c r="B133" s="141"/>
      <c r="C133" s="141"/>
      <c r="D133" s="108" t="s">
        <v>305</v>
      </c>
      <c r="E133" s="109">
        <v>0</v>
      </c>
      <c r="F133" s="108" t="s">
        <v>306</v>
      </c>
      <c r="G133" s="108" t="s">
        <v>307</v>
      </c>
      <c r="H133" s="105" t="s">
        <v>174</v>
      </c>
      <c r="I133" s="80">
        <v>0</v>
      </c>
    </row>
    <row r="134" spans="1:9" ht="18.75" customHeight="1" x14ac:dyDescent="0.3">
      <c r="A134" s="153"/>
      <c r="B134" s="110" t="s">
        <v>59</v>
      </c>
      <c r="C134" s="110"/>
      <c r="D134" s="110"/>
      <c r="E134" s="111">
        <f>SUM(E120:E133)</f>
        <v>290458708</v>
      </c>
      <c r="F134" s="110" t="s">
        <v>59</v>
      </c>
      <c r="G134" s="112"/>
      <c r="H134" s="112"/>
      <c r="I134" s="119">
        <f>SUM(I120:I133)</f>
        <v>290458708</v>
      </c>
    </row>
    <row r="135" spans="1:9" ht="18.75" customHeight="1" thickBot="1" x14ac:dyDescent="0.35">
      <c r="A135" s="147" t="s">
        <v>269</v>
      </c>
      <c r="B135" s="148"/>
      <c r="C135" s="148"/>
      <c r="D135" s="148"/>
      <c r="E135" s="120">
        <f>E19+E35+E51+E67+E83+E99+E119+E134</f>
        <v>16836574342</v>
      </c>
      <c r="F135" s="148" t="s">
        <v>269</v>
      </c>
      <c r="G135" s="148"/>
      <c r="H135" s="148"/>
      <c r="I135" s="121">
        <f>I19+I35+I51+I67+I83+I99+I119+I134</f>
        <v>16831253132</v>
      </c>
    </row>
  </sheetData>
  <mergeCells count="230">
    <mergeCell ref="A1:B1"/>
    <mergeCell ref="C1:D1"/>
    <mergeCell ref="A2:I2"/>
    <mergeCell ref="A3:I3"/>
    <mergeCell ref="A4:I4"/>
    <mergeCell ref="A5:I5"/>
    <mergeCell ref="G12:G13"/>
    <mergeCell ref="F15:F16"/>
    <mergeCell ref="G15:G16"/>
    <mergeCell ref="A9:A19"/>
    <mergeCell ref="F12:F13"/>
    <mergeCell ref="F17:F18"/>
    <mergeCell ref="A6:A8"/>
    <mergeCell ref="B6:E6"/>
    <mergeCell ref="F6:I6"/>
    <mergeCell ref="B7:D7"/>
    <mergeCell ref="E7:E8"/>
    <mergeCell ref="F7:H7"/>
    <mergeCell ref="I7:I8"/>
    <mergeCell ref="G17:G18"/>
    <mergeCell ref="A20:A35"/>
    <mergeCell ref="B20:B22"/>
    <mergeCell ref="F22:F25"/>
    <mergeCell ref="G22:G25"/>
    <mergeCell ref="B23:B25"/>
    <mergeCell ref="C23:C25"/>
    <mergeCell ref="D23:D25"/>
    <mergeCell ref="E23:E25"/>
    <mergeCell ref="B26:B27"/>
    <mergeCell ref="C26:C27"/>
    <mergeCell ref="D26:D27"/>
    <mergeCell ref="E26:E27"/>
    <mergeCell ref="F26:F27"/>
    <mergeCell ref="G26:G27"/>
    <mergeCell ref="B29:B30"/>
    <mergeCell ref="C29:C30"/>
    <mergeCell ref="D29:D30"/>
    <mergeCell ref="E29:E30"/>
    <mergeCell ref="F29:F30"/>
    <mergeCell ref="B33:B34"/>
    <mergeCell ref="C33:C34"/>
    <mergeCell ref="D33:D34"/>
    <mergeCell ref="E33:E34"/>
    <mergeCell ref="F33:F34"/>
    <mergeCell ref="G33:G34"/>
    <mergeCell ref="G29:G30"/>
    <mergeCell ref="B31:B32"/>
    <mergeCell ref="C31:C32"/>
    <mergeCell ref="D31:D32"/>
    <mergeCell ref="E31:E32"/>
    <mergeCell ref="F31:F32"/>
    <mergeCell ref="G31:G32"/>
    <mergeCell ref="A36:A51"/>
    <mergeCell ref="B36:B38"/>
    <mergeCell ref="F38:F41"/>
    <mergeCell ref="G38:G41"/>
    <mergeCell ref="B39:B41"/>
    <mergeCell ref="C39:C41"/>
    <mergeCell ref="D39:D41"/>
    <mergeCell ref="E39:E41"/>
    <mergeCell ref="B42:B43"/>
    <mergeCell ref="C42:C43"/>
    <mergeCell ref="D42:D43"/>
    <mergeCell ref="E42:E43"/>
    <mergeCell ref="F42:F43"/>
    <mergeCell ref="G42:G43"/>
    <mergeCell ref="B45:B46"/>
    <mergeCell ref="C45:C46"/>
    <mergeCell ref="D45:D46"/>
    <mergeCell ref="E45:E46"/>
    <mergeCell ref="F45:F46"/>
    <mergeCell ref="G45:G46"/>
    <mergeCell ref="B49:B50"/>
    <mergeCell ref="C49:C50"/>
    <mergeCell ref="D49:D50"/>
    <mergeCell ref="E49:E50"/>
    <mergeCell ref="F49:F50"/>
    <mergeCell ref="G49:G50"/>
    <mergeCell ref="B47:B48"/>
    <mergeCell ref="C47:C48"/>
    <mergeCell ref="D47:D48"/>
    <mergeCell ref="E47:E48"/>
    <mergeCell ref="F47:F48"/>
    <mergeCell ref="G47:G48"/>
    <mergeCell ref="A52:A67"/>
    <mergeCell ref="B52:B54"/>
    <mergeCell ref="F54:F57"/>
    <mergeCell ref="G54:G57"/>
    <mergeCell ref="B55:B57"/>
    <mergeCell ref="C55:C57"/>
    <mergeCell ref="D55:D57"/>
    <mergeCell ref="E55:E57"/>
    <mergeCell ref="B58:B59"/>
    <mergeCell ref="C58:C59"/>
    <mergeCell ref="D58:D59"/>
    <mergeCell ref="E58:E59"/>
    <mergeCell ref="F58:F59"/>
    <mergeCell ref="G58:G59"/>
    <mergeCell ref="B61:B62"/>
    <mergeCell ref="C61:C62"/>
    <mergeCell ref="D61:D62"/>
    <mergeCell ref="E61:E62"/>
    <mergeCell ref="F61:F62"/>
    <mergeCell ref="G61:G62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63:E64"/>
    <mergeCell ref="F63:F64"/>
    <mergeCell ref="G63:G64"/>
    <mergeCell ref="B79:B80"/>
    <mergeCell ref="C79:C80"/>
    <mergeCell ref="D79:D80"/>
    <mergeCell ref="E79:E80"/>
    <mergeCell ref="F79:F80"/>
    <mergeCell ref="G79:G80"/>
    <mergeCell ref="D74:D75"/>
    <mergeCell ref="E74:E75"/>
    <mergeCell ref="F74:F75"/>
    <mergeCell ref="G74:G75"/>
    <mergeCell ref="B77:B78"/>
    <mergeCell ref="C77:C78"/>
    <mergeCell ref="D77:D78"/>
    <mergeCell ref="E77:E78"/>
    <mergeCell ref="F77:F78"/>
    <mergeCell ref="G77:G78"/>
    <mergeCell ref="B74:B75"/>
    <mergeCell ref="C74:C75"/>
    <mergeCell ref="G81:G82"/>
    <mergeCell ref="A84:A99"/>
    <mergeCell ref="B84:B86"/>
    <mergeCell ref="B87:B88"/>
    <mergeCell ref="C87:C88"/>
    <mergeCell ref="D87:D88"/>
    <mergeCell ref="E87:E88"/>
    <mergeCell ref="F87:F90"/>
    <mergeCell ref="G87:G90"/>
    <mergeCell ref="A68:A83"/>
    <mergeCell ref="B68:B70"/>
    <mergeCell ref="F70:F73"/>
    <mergeCell ref="G70:G73"/>
    <mergeCell ref="B71:B73"/>
    <mergeCell ref="C71:C73"/>
    <mergeCell ref="D71:D73"/>
    <mergeCell ref="E71:E73"/>
    <mergeCell ref="B89:B90"/>
    <mergeCell ref="C89:C90"/>
    <mergeCell ref="D89:D90"/>
    <mergeCell ref="E89:E90"/>
    <mergeCell ref="B91:B92"/>
    <mergeCell ref="C95:C96"/>
    <mergeCell ref="D95:D96"/>
    <mergeCell ref="E95:E96"/>
    <mergeCell ref="F95:F96"/>
    <mergeCell ref="G95:G96"/>
    <mergeCell ref="F91:F92"/>
    <mergeCell ref="G91:G92"/>
    <mergeCell ref="B93:B94"/>
    <mergeCell ref="C93:C94"/>
    <mergeCell ref="D93:D94"/>
    <mergeCell ref="E93:E94"/>
    <mergeCell ref="F93:F94"/>
    <mergeCell ref="G93:G94"/>
    <mergeCell ref="A100:A119"/>
    <mergeCell ref="B100:B103"/>
    <mergeCell ref="C102:C103"/>
    <mergeCell ref="D102:D103"/>
    <mergeCell ref="E102:E103"/>
    <mergeCell ref="F103:F106"/>
    <mergeCell ref="F117:F118"/>
    <mergeCell ref="B97:B98"/>
    <mergeCell ref="C97:C98"/>
    <mergeCell ref="D97:D98"/>
    <mergeCell ref="E97:E98"/>
    <mergeCell ref="F97:F98"/>
    <mergeCell ref="B111:B116"/>
    <mergeCell ref="C111:C116"/>
    <mergeCell ref="D112:D116"/>
    <mergeCell ref="E112:E116"/>
    <mergeCell ref="F112:F113"/>
    <mergeCell ref="B132:B133"/>
    <mergeCell ref="C132:C133"/>
    <mergeCell ref="A135:D135"/>
    <mergeCell ref="F135:H135"/>
    <mergeCell ref="I120:I121"/>
    <mergeCell ref="B123:B124"/>
    <mergeCell ref="C123:C124"/>
    <mergeCell ref="D123:D124"/>
    <mergeCell ref="E123:E124"/>
    <mergeCell ref="F123:F126"/>
    <mergeCell ref="G123:G126"/>
    <mergeCell ref="A120:A134"/>
    <mergeCell ref="B120:B122"/>
    <mergeCell ref="F120:F121"/>
    <mergeCell ref="G120:G121"/>
    <mergeCell ref="H120:H121"/>
    <mergeCell ref="F127:F128"/>
    <mergeCell ref="G127:G128"/>
    <mergeCell ref="F129:F130"/>
    <mergeCell ref="G129:G130"/>
    <mergeCell ref="G112:G113"/>
    <mergeCell ref="F114:F116"/>
    <mergeCell ref="G114:G116"/>
    <mergeCell ref="B9:B11"/>
    <mergeCell ref="H129:H130"/>
    <mergeCell ref="I129:I130"/>
    <mergeCell ref="G117:G118"/>
    <mergeCell ref="G103:G106"/>
    <mergeCell ref="B105:B106"/>
    <mergeCell ref="C105:C106"/>
    <mergeCell ref="D105:D106"/>
    <mergeCell ref="E105:E106"/>
    <mergeCell ref="B107:B108"/>
    <mergeCell ref="C107:C108"/>
    <mergeCell ref="D107:D108"/>
    <mergeCell ref="E107:E108"/>
    <mergeCell ref="F107:F108"/>
    <mergeCell ref="G107:G108"/>
    <mergeCell ref="C91:C92"/>
    <mergeCell ref="D91:D92"/>
    <mergeCell ref="E91:E92"/>
    <mergeCell ref="F81:F82"/>
    <mergeCell ref="G97:G98"/>
    <mergeCell ref="B95:B96"/>
  </mergeCells>
  <phoneticPr fontId="3" type="noConversion"/>
  <pageMargins left="0.7" right="0.7" top="0.75" bottom="0.75" header="0.3" footer="0.3"/>
  <pageSetup paperSize="9" scale="58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tabSelected="1" view="pageBreakPreview" zoomScale="60" zoomScaleNormal="100" workbookViewId="0">
      <selection activeCell="F12" sqref="F12:F13"/>
    </sheetView>
  </sheetViews>
  <sheetFormatPr defaultRowHeight="16.5" x14ac:dyDescent="0.3"/>
  <cols>
    <col min="1" max="1" width="7.125" customWidth="1"/>
    <col min="2" max="2" width="14.375" customWidth="1"/>
    <col min="3" max="3" width="15.125" customWidth="1"/>
    <col min="4" max="4" width="17.75" customWidth="1"/>
    <col min="5" max="5" width="17.125" customWidth="1"/>
    <col min="6" max="6" width="16.25" customWidth="1"/>
    <col min="7" max="7" width="17.375" customWidth="1"/>
    <col min="8" max="8" width="16.875" customWidth="1"/>
    <col min="9" max="9" width="17.375" customWidth="1"/>
  </cols>
  <sheetData>
    <row r="1" spans="1:9" x14ac:dyDescent="0.3">
      <c r="A1" s="165" t="s">
        <v>314</v>
      </c>
      <c r="B1" s="165"/>
      <c r="C1" s="165"/>
      <c r="D1" s="165"/>
      <c r="E1" s="165"/>
      <c r="F1" s="165"/>
      <c r="G1" s="165"/>
      <c r="H1" s="165"/>
      <c r="I1" s="165"/>
    </row>
    <row r="2" spans="1:9" ht="21" x14ac:dyDescent="0.3">
      <c r="A2" s="167" t="s">
        <v>157</v>
      </c>
      <c r="B2" s="167"/>
      <c r="C2" s="167"/>
      <c r="D2" s="167"/>
      <c r="E2" s="167"/>
      <c r="F2" s="167"/>
      <c r="G2" s="167"/>
      <c r="H2" s="167"/>
      <c r="I2" s="167"/>
    </row>
    <row r="3" spans="1:9" ht="24" x14ac:dyDescent="0.3">
      <c r="A3" s="168" t="s">
        <v>315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9" t="s">
        <v>1</v>
      </c>
      <c r="B4" s="169"/>
      <c r="C4" s="169"/>
      <c r="D4" s="169"/>
      <c r="E4" s="169"/>
      <c r="F4" s="169"/>
      <c r="G4" s="169"/>
      <c r="H4" s="169"/>
      <c r="I4" s="169"/>
    </row>
    <row r="5" spans="1:9" ht="17.25" thickBot="1" x14ac:dyDescent="0.35">
      <c r="A5" s="170" t="s">
        <v>2</v>
      </c>
      <c r="B5" s="171"/>
      <c r="C5" s="171"/>
      <c r="D5" s="171"/>
      <c r="E5" s="171"/>
      <c r="F5" s="171"/>
      <c r="G5" s="171"/>
      <c r="H5" s="171"/>
      <c r="I5" s="171"/>
    </row>
    <row r="6" spans="1:9" x14ac:dyDescent="0.3">
      <c r="A6" s="174" t="s">
        <v>3</v>
      </c>
      <c r="B6" s="176" t="s">
        <v>4</v>
      </c>
      <c r="C6" s="176"/>
      <c r="D6" s="176"/>
      <c r="E6" s="176"/>
      <c r="F6" s="176" t="s">
        <v>5</v>
      </c>
      <c r="G6" s="176"/>
      <c r="H6" s="176"/>
      <c r="I6" s="177"/>
    </row>
    <row r="7" spans="1:9" x14ac:dyDescent="0.3">
      <c r="A7" s="175"/>
      <c r="B7" s="178" t="s">
        <v>6</v>
      </c>
      <c r="C7" s="178"/>
      <c r="D7" s="178"/>
      <c r="E7" s="178" t="s">
        <v>7</v>
      </c>
      <c r="F7" s="178" t="s">
        <v>6</v>
      </c>
      <c r="G7" s="178"/>
      <c r="H7" s="178"/>
      <c r="I7" s="179" t="s">
        <v>8</v>
      </c>
    </row>
    <row r="8" spans="1:9" x14ac:dyDescent="0.3">
      <c r="A8" s="175"/>
      <c r="B8" s="81" t="s">
        <v>9</v>
      </c>
      <c r="C8" s="81" t="s">
        <v>313</v>
      </c>
      <c r="D8" s="81" t="s">
        <v>11</v>
      </c>
      <c r="E8" s="178"/>
      <c r="F8" s="81" t="s">
        <v>9</v>
      </c>
      <c r="G8" s="81" t="s">
        <v>10</v>
      </c>
      <c r="H8" s="81" t="s">
        <v>11</v>
      </c>
      <c r="I8" s="179"/>
    </row>
    <row r="9" spans="1:9" ht="18.75" customHeight="1" x14ac:dyDescent="0.3">
      <c r="A9" s="154" t="s">
        <v>12</v>
      </c>
      <c r="B9" s="137" t="s">
        <v>13</v>
      </c>
      <c r="C9" s="66" t="s">
        <v>14</v>
      </c>
      <c r="D9" s="66" t="s">
        <v>311</v>
      </c>
      <c r="E9" s="82">
        <f>'법인회계 취합'!E4+'법인회계 취합'!E15+'법인회계 취합'!E26</f>
        <v>112438000</v>
      </c>
      <c r="F9" s="66" t="s">
        <v>16</v>
      </c>
      <c r="G9" s="66" t="s">
        <v>17</v>
      </c>
      <c r="H9" s="66" t="s">
        <v>18</v>
      </c>
      <c r="I9" s="68">
        <f>'법인회계 취합'!I4+'법인회계 취합'!I15+'법인회계 취합'!I26</f>
        <v>16000000</v>
      </c>
    </row>
    <row r="10" spans="1:9" x14ac:dyDescent="0.3">
      <c r="A10" s="155"/>
      <c r="B10" s="137"/>
      <c r="C10" s="137" t="s">
        <v>19</v>
      </c>
      <c r="D10" s="137" t="s">
        <v>20</v>
      </c>
      <c r="E10" s="180">
        <f>'법인회계 취합'!E5+'법인회계 취합'!E16+'법인회계 취합'!E27</f>
        <v>2970000</v>
      </c>
      <c r="F10" s="66" t="s">
        <v>21</v>
      </c>
      <c r="G10" s="66" t="s">
        <v>22</v>
      </c>
      <c r="H10" s="66" t="s">
        <v>23</v>
      </c>
      <c r="I10" s="67">
        <f>'법인회계 취합'!I5+'법인회계 취합'!I16+'법인회계 취합'!I27</f>
        <v>111800000</v>
      </c>
    </row>
    <row r="11" spans="1:9" x14ac:dyDescent="0.3">
      <c r="A11" s="155"/>
      <c r="B11" s="137"/>
      <c r="C11" s="137"/>
      <c r="D11" s="137"/>
      <c r="E11" s="180"/>
      <c r="F11" s="66" t="s">
        <v>24</v>
      </c>
      <c r="G11" s="66" t="s">
        <v>25</v>
      </c>
      <c r="H11" s="66" t="s">
        <v>26</v>
      </c>
      <c r="I11" s="67">
        <f>'법인회계 취합'!I6+'법인회계 취합'!I17+'법인회계 취합'!I28</f>
        <v>0</v>
      </c>
    </row>
    <row r="12" spans="1:9" x14ac:dyDescent="0.3">
      <c r="A12" s="155"/>
      <c r="B12" s="137"/>
      <c r="C12" s="66" t="s">
        <v>27</v>
      </c>
      <c r="D12" s="66" t="s">
        <v>28</v>
      </c>
      <c r="E12" s="82">
        <f>'법인회계 취합'!E7+'법인회계 취합'!E18+'법인회계 취합'!E29</f>
        <v>10910000</v>
      </c>
      <c r="F12" s="137" t="s">
        <v>29</v>
      </c>
      <c r="G12" s="137" t="s">
        <v>30</v>
      </c>
      <c r="H12" s="66" t="s">
        <v>31</v>
      </c>
      <c r="I12" s="68">
        <f>'법인회계 취합'!I7+'법인회계 취합'!I18+'법인회계 취합'!I29</f>
        <v>55800000</v>
      </c>
    </row>
    <row r="13" spans="1:9" x14ac:dyDescent="0.3">
      <c r="A13" s="155"/>
      <c r="B13" s="137" t="s">
        <v>32</v>
      </c>
      <c r="C13" s="137" t="s">
        <v>33</v>
      </c>
      <c r="D13" s="137" t="s">
        <v>34</v>
      </c>
      <c r="E13" s="180">
        <f>'법인회계 취합'!E8+'법인회계 취합'!E19+'법인회계 취합'!E30</f>
        <v>13331297</v>
      </c>
      <c r="F13" s="137"/>
      <c r="G13" s="137"/>
      <c r="H13" s="66" t="s">
        <v>35</v>
      </c>
      <c r="I13" s="68">
        <f>'법인회계 취합'!I8+'법인회계 취합'!I19+'법인회계 취합'!I30</f>
        <v>25000000</v>
      </c>
    </row>
    <row r="14" spans="1:9" x14ac:dyDescent="0.3">
      <c r="A14" s="155"/>
      <c r="B14" s="137"/>
      <c r="C14" s="137"/>
      <c r="D14" s="137"/>
      <c r="E14" s="180"/>
      <c r="F14" s="66" t="s">
        <v>36</v>
      </c>
      <c r="G14" s="66" t="s">
        <v>37</v>
      </c>
      <c r="H14" s="66" t="s">
        <v>264</v>
      </c>
      <c r="I14" s="68">
        <f>'법인회계 취합'!I9+'법인회계 취합'!I20+'법인회계 취합'!I31</f>
        <v>43307000</v>
      </c>
    </row>
    <row r="15" spans="1:9" x14ac:dyDescent="0.3">
      <c r="A15" s="155"/>
      <c r="B15" s="84" t="s">
        <v>39</v>
      </c>
      <c r="C15" s="84" t="s">
        <v>40</v>
      </c>
      <c r="D15" s="85" t="s">
        <v>41</v>
      </c>
      <c r="E15" s="86">
        <f>'법인회계 취합'!E10+'법인회계 취합'!E21+'법인회계 취합'!E32</f>
        <v>82620000</v>
      </c>
      <c r="F15" s="137" t="s">
        <v>42</v>
      </c>
      <c r="G15" s="137" t="s">
        <v>43</v>
      </c>
      <c r="H15" s="66" t="s">
        <v>44</v>
      </c>
      <c r="I15" s="68">
        <f>'법인회계 취합'!I10+'법인회계 취합'!I21+'법인회계 취합'!I32</f>
        <v>21739000</v>
      </c>
    </row>
    <row r="16" spans="1:9" x14ac:dyDescent="0.3">
      <c r="A16" s="155"/>
      <c r="B16" s="84" t="s">
        <v>45</v>
      </c>
      <c r="C16" s="84" t="s">
        <v>46</v>
      </c>
      <c r="D16" s="84" t="s">
        <v>47</v>
      </c>
      <c r="E16" s="86">
        <f>'법인회계 취합'!E22+'법인회계 취합'!E11+'법인회계 취합'!E33</f>
        <v>64000000</v>
      </c>
      <c r="F16" s="137"/>
      <c r="G16" s="137"/>
      <c r="H16" s="66" t="s">
        <v>48</v>
      </c>
      <c r="I16" s="68">
        <f>'법인회계 취합'!I11+'법인회계 취합'!I22+'법인회계 취합'!I33</f>
        <v>3910091</v>
      </c>
    </row>
    <row r="17" spans="1:9" x14ac:dyDescent="0.3">
      <c r="A17" s="155"/>
      <c r="B17" s="84" t="s">
        <v>49</v>
      </c>
      <c r="C17" s="84" t="s">
        <v>50</v>
      </c>
      <c r="D17" s="84" t="s">
        <v>51</v>
      </c>
      <c r="E17" s="86">
        <f>'법인회계 취합'!E12+'법인회계 취합'!E23+'법인회계 취합'!E34</f>
        <v>1564794</v>
      </c>
      <c r="F17" s="137" t="s">
        <v>52</v>
      </c>
      <c r="G17" s="137" t="s">
        <v>53</v>
      </c>
      <c r="H17" s="66" t="s">
        <v>54</v>
      </c>
      <c r="I17" s="67">
        <f>'법인회계 취합'!I12+'법인회계 취합'!I23+'법인회계 취합'!I34</f>
        <v>5100260</v>
      </c>
    </row>
    <row r="18" spans="1:9" x14ac:dyDescent="0.3">
      <c r="A18" s="155"/>
      <c r="B18" s="84" t="s">
        <v>55</v>
      </c>
      <c r="C18" s="84" t="s">
        <v>56</v>
      </c>
      <c r="D18" s="84" t="s">
        <v>57</v>
      </c>
      <c r="E18" s="86">
        <f>'법인회계 취합'!E13+'법인회계 취합'!E24+'법인회계 취합'!E35</f>
        <v>200000</v>
      </c>
      <c r="F18" s="137"/>
      <c r="G18" s="137"/>
      <c r="H18" s="66" t="s">
        <v>58</v>
      </c>
      <c r="I18" s="67">
        <f>'법인회계 취합'!I13+'법인회계 취합'!I24+'법인회계 취합'!I35</f>
        <v>5377740</v>
      </c>
    </row>
    <row r="19" spans="1:9" x14ac:dyDescent="0.3">
      <c r="A19" s="156"/>
      <c r="B19" s="87" t="s">
        <v>59</v>
      </c>
      <c r="C19" s="88"/>
      <c r="D19" s="88"/>
      <c r="E19" s="89">
        <f>SUM(E9:E18)</f>
        <v>288034091</v>
      </c>
      <c r="F19" s="87" t="s">
        <v>59</v>
      </c>
      <c r="G19" s="88"/>
      <c r="H19" s="88"/>
      <c r="I19" s="113">
        <f>SUM(I9:I18)</f>
        <v>288034091</v>
      </c>
    </row>
    <row r="20" spans="1:9" s="35" customFormat="1" ht="26.25" customHeight="1" x14ac:dyDescent="0.3">
      <c r="A20" s="154" t="s">
        <v>312</v>
      </c>
      <c r="B20" s="137" t="s">
        <v>13</v>
      </c>
      <c r="C20" s="66" t="s">
        <v>14</v>
      </c>
      <c r="D20" s="66" t="s">
        <v>109</v>
      </c>
      <c r="E20" s="97">
        <v>1933311323</v>
      </c>
      <c r="F20" s="78" t="s">
        <v>209</v>
      </c>
      <c r="G20" s="78" t="s">
        <v>210</v>
      </c>
      <c r="H20" s="66" t="s">
        <v>211</v>
      </c>
      <c r="I20" s="76">
        <v>534222440</v>
      </c>
    </row>
    <row r="21" spans="1:9" s="35" customFormat="1" ht="26.25" customHeight="1" x14ac:dyDescent="0.3">
      <c r="A21" s="155"/>
      <c r="B21" s="137"/>
      <c r="C21" s="66" t="s">
        <v>19</v>
      </c>
      <c r="D21" s="66" t="s">
        <v>113</v>
      </c>
      <c r="E21" s="97">
        <v>28060000</v>
      </c>
      <c r="F21" s="78" t="s">
        <v>176</v>
      </c>
      <c r="G21" s="78" t="s">
        <v>177</v>
      </c>
      <c r="H21" s="66" t="s">
        <v>212</v>
      </c>
      <c r="I21" s="76">
        <v>600000</v>
      </c>
    </row>
    <row r="22" spans="1:9" s="35" customFormat="1" ht="26.25" customHeight="1" x14ac:dyDescent="0.3">
      <c r="A22" s="155"/>
      <c r="B22" s="137"/>
      <c r="C22" s="137" t="s">
        <v>27</v>
      </c>
      <c r="D22" s="137" t="s">
        <v>159</v>
      </c>
      <c r="E22" s="157">
        <v>324448242</v>
      </c>
      <c r="F22" s="78" t="s">
        <v>178</v>
      </c>
      <c r="G22" s="78" t="s">
        <v>179</v>
      </c>
      <c r="H22" s="66" t="s">
        <v>180</v>
      </c>
      <c r="I22" s="76"/>
    </row>
    <row r="23" spans="1:9" s="35" customFormat="1" ht="26.25" customHeight="1" x14ac:dyDescent="0.3">
      <c r="A23" s="155"/>
      <c r="B23" s="137"/>
      <c r="C23" s="137"/>
      <c r="D23" s="137"/>
      <c r="E23" s="157"/>
      <c r="F23" s="144" t="s">
        <v>181</v>
      </c>
      <c r="G23" s="144" t="s">
        <v>182</v>
      </c>
      <c r="H23" s="66" t="s">
        <v>183</v>
      </c>
      <c r="I23" s="76"/>
    </row>
    <row r="24" spans="1:9" s="35" customFormat="1" ht="26.25" customHeight="1" x14ac:dyDescent="0.3">
      <c r="A24" s="155"/>
      <c r="B24" s="66" t="s">
        <v>72</v>
      </c>
      <c r="C24" s="66" t="s">
        <v>33</v>
      </c>
      <c r="D24" s="66" t="s">
        <v>162</v>
      </c>
      <c r="E24" s="97">
        <v>99074000</v>
      </c>
      <c r="F24" s="144"/>
      <c r="G24" s="144"/>
      <c r="H24" s="66" t="s">
        <v>184</v>
      </c>
      <c r="I24" s="77"/>
    </row>
    <row r="25" spans="1:9" s="35" customFormat="1" ht="26.25" customHeight="1" x14ac:dyDescent="0.3">
      <c r="A25" s="155"/>
      <c r="B25" s="137" t="s">
        <v>39</v>
      </c>
      <c r="C25" s="137" t="s">
        <v>40</v>
      </c>
      <c r="D25" s="137" t="s">
        <v>185</v>
      </c>
      <c r="E25" s="145">
        <v>830184250</v>
      </c>
      <c r="F25" s="144"/>
      <c r="G25" s="144"/>
      <c r="H25" s="66" t="s">
        <v>186</v>
      </c>
      <c r="I25" s="77">
        <v>481568000</v>
      </c>
    </row>
    <row r="26" spans="1:9" s="35" customFormat="1" ht="26.25" customHeight="1" x14ac:dyDescent="0.3">
      <c r="A26" s="155"/>
      <c r="B26" s="137"/>
      <c r="C26" s="137"/>
      <c r="D26" s="137"/>
      <c r="E26" s="145"/>
      <c r="F26" s="144"/>
      <c r="G26" s="144"/>
      <c r="H26" s="66" t="s">
        <v>213</v>
      </c>
      <c r="I26" s="76"/>
    </row>
    <row r="27" spans="1:9" s="35" customFormat="1" ht="26.25" customHeight="1" x14ac:dyDescent="0.3">
      <c r="A27" s="155"/>
      <c r="B27" s="137" t="s">
        <v>166</v>
      </c>
      <c r="C27" s="137" t="s">
        <v>167</v>
      </c>
      <c r="D27" s="137" t="s">
        <v>83</v>
      </c>
      <c r="E27" s="145"/>
      <c r="F27" s="144" t="s">
        <v>187</v>
      </c>
      <c r="G27" s="144" t="s">
        <v>188</v>
      </c>
      <c r="H27" s="66" t="s">
        <v>189</v>
      </c>
      <c r="I27" s="76"/>
    </row>
    <row r="28" spans="1:9" s="35" customFormat="1" ht="26.25" customHeight="1" x14ac:dyDescent="0.3">
      <c r="A28" s="155"/>
      <c r="B28" s="137"/>
      <c r="C28" s="137"/>
      <c r="D28" s="137"/>
      <c r="E28" s="145"/>
      <c r="F28" s="144"/>
      <c r="G28" s="144"/>
      <c r="H28" s="66" t="s">
        <v>190</v>
      </c>
      <c r="I28" s="76">
        <v>63840000</v>
      </c>
    </row>
    <row r="29" spans="1:9" s="35" customFormat="1" ht="26.25" customHeight="1" x14ac:dyDescent="0.3">
      <c r="A29" s="155"/>
      <c r="B29" s="66" t="s">
        <v>170</v>
      </c>
      <c r="C29" s="66" t="s">
        <v>171</v>
      </c>
      <c r="D29" s="66" t="s">
        <v>96</v>
      </c>
      <c r="E29" s="97">
        <v>3128902</v>
      </c>
      <c r="F29" s="78" t="s">
        <v>191</v>
      </c>
      <c r="G29" s="78" t="s">
        <v>192</v>
      </c>
      <c r="H29" s="66" t="s">
        <v>193</v>
      </c>
      <c r="I29" s="76">
        <v>1821587350</v>
      </c>
    </row>
    <row r="30" spans="1:9" s="35" customFormat="1" ht="26.25" customHeight="1" x14ac:dyDescent="0.3">
      <c r="A30" s="155"/>
      <c r="B30" s="78" t="s">
        <v>194</v>
      </c>
      <c r="C30" s="78" t="s">
        <v>195</v>
      </c>
      <c r="D30" s="66" t="s">
        <v>196</v>
      </c>
      <c r="E30" s="97">
        <v>43637940</v>
      </c>
      <c r="F30" s="66" t="s">
        <v>214</v>
      </c>
      <c r="G30" s="66" t="s">
        <v>197</v>
      </c>
      <c r="H30" s="66" t="s">
        <v>198</v>
      </c>
      <c r="I30" s="76"/>
    </row>
    <row r="31" spans="1:9" s="35" customFormat="1" ht="26.25" customHeight="1" x14ac:dyDescent="0.3">
      <c r="A31" s="155"/>
      <c r="B31" s="137" t="s">
        <v>215</v>
      </c>
      <c r="C31" s="137" t="s">
        <v>216</v>
      </c>
      <c r="D31" s="66" t="s">
        <v>173</v>
      </c>
      <c r="E31" s="97">
        <v>0</v>
      </c>
      <c r="F31" s="66" t="s">
        <v>199</v>
      </c>
      <c r="G31" s="66" t="s">
        <v>200</v>
      </c>
      <c r="H31" s="66" t="s">
        <v>201</v>
      </c>
      <c r="I31" s="76"/>
    </row>
    <row r="32" spans="1:9" s="35" customFormat="1" ht="26.25" customHeight="1" x14ac:dyDescent="0.3">
      <c r="A32" s="155"/>
      <c r="B32" s="137"/>
      <c r="C32" s="137"/>
      <c r="D32" s="137" t="s">
        <v>202</v>
      </c>
      <c r="E32" s="157">
        <v>0</v>
      </c>
      <c r="F32" s="137" t="s">
        <v>203</v>
      </c>
      <c r="G32" s="137" t="s">
        <v>204</v>
      </c>
      <c r="H32" s="66" t="s">
        <v>205</v>
      </c>
      <c r="I32" s="76">
        <v>190795893</v>
      </c>
    </row>
    <row r="33" spans="1:9" s="35" customFormat="1" ht="26.25" customHeight="1" x14ac:dyDescent="0.3">
      <c r="A33" s="155"/>
      <c r="B33" s="137"/>
      <c r="C33" s="137"/>
      <c r="D33" s="137"/>
      <c r="E33" s="157"/>
      <c r="F33" s="137"/>
      <c r="G33" s="137"/>
      <c r="H33" s="66" t="s">
        <v>206</v>
      </c>
      <c r="I33" s="76">
        <v>122988032</v>
      </c>
    </row>
    <row r="34" spans="1:9" s="35" customFormat="1" ht="26.25" customHeight="1" x14ac:dyDescent="0.3">
      <c r="A34" s="155"/>
      <c r="B34" s="137"/>
      <c r="C34" s="137"/>
      <c r="D34" s="137"/>
      <c r="E34" s="157"/>
      <c r="F34" s="137" t="s">
        <v>207</v>
      </c>
      <c r="G34" s="137" t="s">
        <v>217</v>
      </c>
      <c r="H34" s="66" t="s">
        <v>218</v>
      </c>
      <c r="I34" s="76">
        <v>242942</v>
      </c>
    </row>
    <row r="35" spans="1:9" s="35" customFormat="1" ht="26.25" customHeight="1" x14ac:dyDescent="0.3">
      <c r="A35" s="155"/>
      <c r="B35" s="137"/>
      <c r="C35" s="137"/>
      <c r="D35" s="137"/>
      <c r="E35" s="157"/>
      <c r="F35" s="137"/>
      <c r="G35" s="137"/>
      <c r="H35" s="66" t="s">
        <v>219</v>
      </c>
      <c r="I35" s="76">
        <v>34440000</v>
      </c>
    </row>
    <row r="36" spans="1:9" s="35" customFormat="1" ht="26.25" customHeight="1" x14ac:dyDescent="0.3">
      <c r="A36" s="155"/>
      <c r="B36" s="137"/>
      <c r="C36" s="137"/>
      <c r="D36" s="137"/>
      <c r="E36" s="157"/>
      <c r="F36" s="137"/>
      <c r="G36" s="137"/>
      <c r="H36" s="66" t="s">
        <v>220</v>
      </c>
      <c r="I36" s="76">
        <v>11560000</v>
      </c>
    </row>
    <row r="37" spans="1:9" s="35" customFormat="1" ht="26.25" customHeight="1" x14ac:dyDescent="0.3">
      <c r="A37" s="155"/>
      <c r="B37" s="84" t="s">
        <v>221</v>
      </c>
      <c r="C37" s="84" t="s">
        <v>222</v>
      </c>
      <c r="D37" s="79" t="s">
        <v>223</v>
      </c>
      <c r="E37" s="98">
        <v>174785096</v>
      </c>
      <c r="F37" s="143" t="s">
        <v>224</v>
      </c>
      <c r="G37" s="143" t="s">
        <v>225</v>
      </c>
      <c r="H37" s="99" t="s">
        <v>226</v>
      </c>
      <c r="I37" s="76">
        <v>174785096</v>
      </c>
    </row>
    <row r="38" spans="1:9" s="35" customFormat="1" ht="26.25" customHeight="1" x14ac:dyDescent="0.3">
      <c r="A38" s="155"/>
      <c r="B38" s="84"/>
      <c r="C38" s="84"/>
      <c r="D38" s="100" t="s">
        <v>227</v>
      </c>
      <c r="E38" s="98">
        <v>165456580</v>
      </c>
      <c r="F38" s="143"/>
      <c r="G38" s="143"/>
      <c r="H38" s="99" t="s">
        <v>228</v>
      </c>
      <c r="I38" s="76">
        <v>165456580</v>
      </c>
    </row>
    <row r="39" spans="1:9" s="35" customFormat="1" ht="26.25" customHeight="1" x14ac:dyDescent="0.3">
      <c r="A39" s="156"/>
      <c r="B39" s="101" t="s">
        <v>229</v>
      </c>
      <c r="C39" s="102"/>
      <c r="D39" s="103"/>
      <c r="E39" s="104">
        <f>SUM(E20:E38)</f>
        <v>3602086333</v>
      </c>
      <c r="F39" s="101" t="s">
        <v>230</v>
      </c>
      <c r="G39" s="103"/>
      <c r="H39" s="103"/>
      <c r="I39" s="117">
        <f>SUM(I20:I38)</f>
        <v>3602086333</v>
      </c>
    </row>
    <row r="40" spans="1:9" ht="27" customHeight="1" x14ac:dyDescent="0.3">
      <c r="A40" s="160" t="s">
        <v>60</v>
      </c>
      <c r="B40" s="159" t="s">
        <v>13</v>
      </c>
      <c r="C40" s="69" t="s">
        <v>14</v>
      </c>
      <c r="D40" s="69" t="s">
        <v>61</v>
      </c>
      <c r="E40" s="90">
        <v>1048085000</v>
      </c>
      <c r="F40" s="69" t="s">
        <v>62</v>
      </c>
      <c r="G40" s="69" t="s">
        <v>63</v>
      </c>
      <c r="H40" s="69" t="s">
        <v>23</v>
      </c>
      <c r="I40" s="71">
        <v>292840000</v>
      </c>
    </row>
    <row r="41" spans="1:9" x14ac:dyDescent="0.3">
      <c r="A41" s="161"/>
      <c r="B41" s="159"/>
      <c r="C41" s="69" t="s">
        <v>19</v>
      </c>
      <c r="D41" s="70" t="s">
        <v>64</v>
      </c>
      <c r="E41" s="90">
        <v>6600000</v>
      </c>
      <c r="F41" s="69" t="s">
        <v>65</v>
      </c>
      <c r="G41" s="69" t="s">
        <v>66</v>
      </c>
      <c r="H41" s="69" t="s">
        <v>67</v>
      </c>
      <c r="I41" s="71">
        <v>0</v>
      </c>
    </row>
    <row r="42" spans="1:9" x14ac:dyDescent="0.3">
      <c r="A42" s="161"/>
      <c r="B42" s="159"/>
      <c r="C42" s="69" t="s">
        <v>27</v>
      </c>
      <c r="D42" s="70" t="s">
        <v>68</v>
      </c>
      <c r="E42" s="90">
        <v>163224000</v>
      </c>
      <c r="F42" s="159" t="s">
        <v>69</v>
      </c>
      <c r="G42" s="159" t="s">
        <v>70</v>
      </c>
      <c r="H42" s="69" t="s">
        <v>71</v>
      </c>
      <c r="I42" s="71">
        <v>13500000</v>
      </c>
    </row>
    <row r="43" spans="1:9" x14ac:dyDescent="0.3">
      <c r="A43" s="161"/>
      <c r="B43" s="159" t="s">
        <v>72</v>
      </c>
      <c r="C43" s="159" t="s">
        <v>33</v>
      </c>
      <c r="D43" s="159" t="s">
        <v>73</v>
      </c>
      <c r="E43" s="163">
        <v>37908000</v>
      </c>
      <c r="F43" s="159"/>
      <c r="G43" s="159"/>
      <c r="H43" s="69" t="s">
        <v>74</v>
      </c>
      <c r="I43" s="71">
        <v>1128973300</v>
      </c>
    </row>
    <row r="44" spans="1:9" x14ac:dyDescent="0.3">
      <c r="A44" s="161"/>
      <c r="B44" s="159"/>
      <c r="C44" s="159"/>
      <c r="D44" s="159"/>
      <c r="E44" s="163"/>
      <c r="F44" s="159"/>
      <c r="G44" s="159"/>
      <c r="H44" s="69" t="s">
        <v>75</v>
      </c>
      <c r="I44" s="71">
        <v>143833700</v>
      </c>
    </row>
    <row r="45" spans="1:9" x14ac:dyDescent="0.3">
      <c r="A45" s="161"/>
      <c r="B45" s="159"/>
      <c r="C45" s="159"/>
      <c r="D45" s="159"/>
      <c r="E45" s="163"/>
      <c r="F45" s="159"/>
      <c r="G45" s="159"/>
      <c r="H45" s="69" t="s">
        <v>26</v>
      </c>
      <c r="I45" s="71">
        <v>67250000</v>
      </c>
    </row>
    <row r="46" spans="1:9" x14ac:dyDescent="0.3">
      <c r="A46" s="161"/>
      <c r="B46" s="159" t="s">
        <v>76</v>
      </c>
      <c r="C46" s="159" t="s">
        <v>77</v>
      </c>
      <c r="D46" s="159" t="s">
        <v>41</v>
      </c>
      <c r="E46" s="163">
        <v>665400000</v>
      </c>
      <c r="F46" s="159" t="s">
        <v>78</v>
      </c>
      <c r="G46" s="159" t="s">
        <v>79</v>
      </c>
      <c r="H46" s="69" t="s">
        <v>80</v>
      </c>
      <c r="I46" s="71">
        <v>119620000</v>
      </c>
    </row>
    <row r="47" spans="1:9" x14ac:dyDescent="0.3">
      <c r="A47" s="161"/>
      <c r="B47" s="159"/>
      <c r="C47" s="159"/>
      <c r="D47" s="159"/>
      <c r="E47" s="163"/>
      <c r="F47" s="159"/>
      <c r="G47" s="159"/>
      <c r="H47" s="69" t="s">
        <v>35</v>
      </c>
      <c r="I47" s="71">
        <v>30000000</v>
      </c>
    </row>
    <row r="48" spans="1:9" x14ac:dyDescent="0.3">
      <c r="A48" s="161"/>
      <c r="B48" s="69" t="s">
        <v>81</v>
      </c>
      <c r="C48" s="69" t="s">
        <v>82</v>
      </c>
      <c r="D48" s="69" t="s">
        <v>83</v>
      </c>
      <c r="E48" s="91">
        <v>0</v>
      </c>
      <c r="F48" s="69" t="s">
        <v>84</v>
      </c>
      <c r="G48" s="69" t="s">
        <v>85</v>
      </c>
      <c r="H48" s="69" t="s">
        <v>86</v>
      </c>
      <c r="I48" s="71">
        <v>0</v>
      </c>
    </row>
    <row r="49" spans="1:9" x14ac:dyDescent="0.3">
      <c r="A49" s="161"/>
      <c r="B49" s="159" t="s">
        <v>87</v>
      </c>
      <c r="C49" s="159" t="s">
        <v>88</v>
      </c>
      <c r="D49" s="159" t="s">
        <v>89</v>
      </c>
      <c r="E49" s="164">
        <v>0</v>
      </c>
      <c r="F49" s="159" t="s">
        <v>90</v>
      </c>
      <c r="G49" s="159" t="s">
        <v>91</v>
      </c>
      <c r="H49" s="69" t="s">
        <v>92</v>
      </c>
      <c r="I49" s="71">
        <v>24000000</v>
      </c>
    </row>
    <row r="50" spans="1:9" x14ac:dyDescent="0.3">
      <c r="A50" s="161"/>
      <c r="B50" s="159"/>
      <c r="C50" s="159"/>
      <c r="D50" s="159"/>
      <c r="E50" s="164"/>
      <c r="F50" s="159"/>
      <c r="G50" s="159"/>
      <c r="H50" s="69" t="s">
        <v>93</v>
      </c>
      <c r="I50" s="71">
        <v>0</v>
      </c>
    </row>
    <row r="51" spans="1:9" x14ac:dyDescent="0.3">
      <c r="A51" s="161"/>
      <c r="B51" s="159" t="s">
        <v>94</v>
      </c>
      <c r="C51" s="159" t="s">
        <v>95</v>
      </c>
      <c r="D51" s="159" t="s">
        <v>96</v>
      </c>
      <c r="E51" s="164">
        <v>500000</v>
      </c>
      <c r="F51" s="159" t="s">
        <v>97</v>
      </c>
      <c r="G51" s="159" t="s">
        <v>98</v>
      </c>
      <c r="H51" s="69" t="s">
        <v>99</v>
      </c>
      <c r="I51" s="71">
        <v>20000000</v>
      </c>
    </row>
    <row r="52" spans="1:9" x14ac:dyDescent="0.3">
      <c r="A52" s="161"/>
      <c r="B52" s="159"/>
      <c r="C52" s="159"/>
      <c r="D52" s="159"/>
      <c r="E52" s="164"/>
      <c r="F52" s="159"/>
      <c r="G52" s="159"/>
      <c r="H52" s="69" t="s">
        <v>100</v>
      </c>
      <c r="I52" s="71">
        <v>70000000</v>
      </c>
    </row>
    <row r="53" spans="1:9" x14ac:dyDescent="0.3">
      <c r="A53" s="161"/>
      <c r="B53" s="159" t="s">
        <v>101</v>
      </c>
      <c r="C53" s="159" t="s">
        <v>102</v>
      </c>
      <c r="D53" s="159" t="s">
        <v>103</v>
      </c>
      <c r="E53" s="164">
        <v>11000000</v>
      </c>
      <c r="F53" s="159" t="s">
        <v>104</v>
      </c>
      <c r="G53" s="159" t="s">
        <v>105</v>
      </c>
      <c r="H53" s="69" t="s">
        <v>106</v>
      </c>
      <c r="I53" s="71">
        <v>600000</v>
      </c>
    </row>
    <row r="54" spans="1:9" x14ac:dyDescent="0.3">
      <c r="A54" s="161"/>
      <c r="B54" s="159"/>
      <c r="C54" s="159"/>
      <c r="D54" s="159"/>
      <c r="E54" s="164"/>
      <c r="F54" s="159"/>
      <c r="G54" s="159"/>
      <c r="H54" s="69" t="s">
        <v>107</v>
      </c>
      <c r="I54" s="71">
        <v>22100000</v>
      </c>
    </row>
    <row r="55" spans="1:9" x14ac:dyDescent="0.3">
      <c r="A55" s="162"/>
      <c r="B55" s="92" t="s">
        <v>59</v>
      </c>
      <c r="C55" s="92"/>
      <c r="D55" s="92"/>
      <c r="E55" s="93">
        <f>SUM(E40:E54)</f>
        <v>1932717000</v>
      </c>
      <c r="F55" s="92" t="s">
        <v>59</v>
      </c>
      <c r="G55" s="92"/>
      <c r="H55" s="92"/>
      <c r="I55" s="114">
        <f>SUM(I40:I54)</f>
        <v>1932717000</v>
      </c>
    </row>
    <row r="56" spans="1:9" ht="16.5" customHeight="1" x14ac:dyDescent="0.3">
      <c r="A56" s="154" t="s">
        <v>108</v>
      </c>
      <c r="B56" s="137" t="s">
        <v>13</v>
      </c>
      <c r="C56" s="132" t="s">
        <v>14</v>
      </c>
      <c r="D56" s="132" t="s">
        <v>109</v>
      </c>
      <c r="E56" s="83">
        <v>279000000</v>
      </c>
      <c r="F56" s="133" t="s">
        <v>110</v>
      </c>
      <c r="G56" s="133" t="s">
        <v>111</v>
      </c>
      <c r="H56" s="132" t="s">
        <v>112</v>
      </c>
      <c r="I56" s="67">
        <v>3000000</v>
      </c>
    </row>
    <row r="57" spans="1:9" x14ac:dyDescent="0.3">
      <c r="A57" s="155"/>
      <c r="B57" s="137"/>
      <c r="C57" s="132" t="s">
        <v>19</v>
      </c>
      <c r="D57" s="132" t="s">
        <v>113</v>
      </c>
      <c r="E57" s="134"/>
      <c r="F57" s="133" t="s">
        <v>114</v>
      </c>
      <c r="G57" s="133" t="s">
        <v>115</v>
      </c>
      <c r="H57" s="132" t="s">
        <v>116</v>
      </c>
      <c r="I57" s="67">
        <v>0</v>
      </c>
    </row>
    <row r="58" spans="1:9" x14ac:dyDescent="0.3">
      <c r="A58" s="155"/>
      <c r="B58" s="137"/>
      <c r="C58" s="84" t="s">
        <v>27</v>
      </c>
      <c r="D58" s="84" t="s">
        <v>117</v>
      </c>
      <c r="E58" s="83">
        <v>38000000</v>
      </c>
      <c r="F58" s="133" t="s">
        <v>118</v>
      </c>
      <c r="G58" s="133" t="s">
        <v>119</v>
      </c>
      <c r="H58" s="132" t="s">
        <v>120</v>
      </c>
      <c r="I58" s="67">
        <v>0</v>
      </c>
    </row>
    <row r="59" spans="1:9" x14ac:dyDescent="0.3">
      <c r="A59" s="155"/>
      <c r="B59" s="137" t="s">
        <v>72</v>
      </c>
      <c r="C59" s="137" t="s">
        <v>33</v>
      </c>
      <c r="D59" s="144" t="s">
        <v>121</v>
      </c>
      <c r="E59" s="146"/>
      <c r="F59" s="144" t="s">
        <v>122</v>
      </c>
      <c r="G59" s="144" t="s">
        <v>123</v>
      </c>
      <c r="H59" s="132" t="s">
        <v>124</v>
      </c>
      <c r="I59" s="67">
        <v>0</v>
      </c>
    </row>
    <row r="60" spans="1:9" x14ac:dyDescent="0.3">
      <c r="A60" s="155"/>
      <c r="B60" s="137"/>
      <c r="C60" s="137"/>
      <c r="D60" s="144"/>
      <c r="E60" s="146"/>
      <c r="F60" s="144"/>
      <c r="G60" s="144"/>
      <c r="H60" s="132" t="s">
        <v>125</v>
      </c>
      <c r="I60" s="67">
        <v>0</v>
      </c>
    </row>
    <row r="61" spans="1:9" x14ac:dyDescent="0.3">
      <c r="A61" s="155"/>
      <c r="B61" s="137" t="s">
        <v>39</v>
      </c>
      <c r="C61" s="137" t="s">
        <v>40</v>
      </c>
      <c r="D61" s="137" t="s">
        <v>126</v>
      </c>
      <c r="E61" s="158">
        <v>312200000</v>
      </c>
      <c r="F61" s="144"/>
      <c r="G61" s="144"/>
      <c r="H61" s="132" t="s">
        <v>127</v>
      </c>
      <c r="I61" s="67">
        <v>368700000</v>
      </c>
    </row>
    <row r="62" spans="1:9" x14ac:dyDescent="0.3">
      <c r="A62" s="155"/>
      <c r="B62" s="137"/>
      <c r="C62" s="137"/>
      <c r="D62" s="137"/>
      <c r="E62" s="158"/>
      <c r="F62" s="144"/>
      <c r="G62" s="144"/>
      <c r="H62" s="132" t="s">
        <v>128</v>
      </c>
      <c r="I62" s="68">
        <v>160500000</v>
      </c>
    </row>
    <row r="63" spans="1:9" x14ac:dyDescent="0.3">
      <c r="A63" s="155"/>
      <c r="B63" s="137" t="s">
        <v>129</v>
      </c>
      <c r="C63" s="137" t="s">
        <v>130</v>
      </c>
      <c r="D63" s="137" t="s">
        <v>131</v>
      </c>
      <c r="E63" s="146">
        <v>0</v>
      </c>
      <c r="F63" s="144" t="s">
        <v>29</v>
      </c>
      <c r="G63" s="144" t="s">
        <v>132</v>
      </c>
      <c r="H63" s="132" t="s">
        <v>31</v>
      </c>
      <c r="I63" s="68">
        <v>44900000</v>
      </c>
    </row>
    <row r="64" spans="1:9" x14ac:dyDescent="0.3">
      <c r="A64" s="155"/>
      <c r="B64" s="137"/>
      <c r="C64" s="137"/>
      <c r="D64" s="137"/>
      <c r="E64" s="146"/>
      <c r="F64" s="144"/>
      <c r="G64" s="144"/>
      <c r="H64" s="132" t="s">
        <v>133</v>
      </c>
      <c r="I64" s="67">
        <v>25100000</v>
      </c>
    </row>
    <row r="65" spans="1:9" x14ac:dyDescent="0.3">
      <c r="A65" s="155"/>
      <c r="B65" s="137" t="s">
        <v>134</v>
      </c>
      <c r="C65" s="137" t="s">
        <v>135</v>
      </c>
      <c r="D65" s="137" t="s">
        <v>136</v>
      </c>
      <c r="E65" s="146">
        <v>0</v>
      </c>
      <c r="F65" s="137" t="s">
        <v>137</v>
      </c>
      <c r="G65" s="137" t="s">
        <v>138</v>
      </c>
      <c r="H65" s="132" t="s">
        <v>38</v>
      </c>
      <c r="I65" s="67"/>
    </row>
    <row r="66" spans="1:9" x14ac:dyDescent="0.3">
      <c r="A66" s="155"/>
      <c r="B66" s="137"/>
      <c r="C66" s="137"/>
      <c r="D66" s="137"/>
      <c r="E66" s="146"/>
      <c r="F66" s="137"/>
      <c r="G66" s="137"/>
      <c r="H66" s="132" t="s">
        <v>139</v>
      </c>
      <c r="I66" s="67"/>
    </row>
    <row r="67" spans="1:9" x14ac:dyDescent="0.3">
      <c r="A67" s="155"/>
      <c r="B67" s="144" t="s">
        <v>49</v>
      </c>
      <c r="C67" s="144" t="s">
        <v>140</v>
      </c>
      <c r="D67" s="137" t="s">
        <v>50</v>
      </c>
      <c r="E67" s="158">
        <v>500000</v>
      </c>
      <c r="F67" s="137" t="s">
        <v>141</v>
      </c>
      <c r="G67" s="137" t="s">
        <v>142</v>
      </c>
      <c r="H67" s="132" t="s">
        <v>143</v>
      </c>
      <c r="I67" s="67">
        <v>26800000</v>
      </c>
    </row>
    <row r="68" spans="1:9" x14ac:dyDescent="0.3">
      <c r="A68" s="155"/>
      <c r="B68" s="144"/>
      <c r="C68" s="144"/>
      <c r="D68" s="137"/>
      <c r="E68" s="158"/>
      <c r="F68" s="137"/>
      <c r="G68" s="137"/>
      <c r="H68" s="132" t="s">
        <v>48</v>
      </c>
      <c r="I68" s="67"/>
    </row>
    <row r="69" spans="1:9" x14ac:dyDescent="0.3">
      <c r="A69" s="155"/>
      <c r="B69" s="144" t="s">
        <v>144</v>
      </c>
      <c r="C69" s="144" t="s">
        <v>145</v>
      </c>
      <c r="D69" s="137" t="s">
        <v>146</v>
      </c>
      <c r="E69" s="158">
        <v>300000</v>
      </c>
      <c r="F69" s="137" t="s">
        <v>147</v>
      </c>
      <c r="G69" s="137" t="s">
        <v>148</v>
      </c>
      <c r="H69" s="132" t="s">
        <v>149</v>
      </c>
      <c r="I69" s="67"/>
    </row>
    <row r="70" spans="1:9" x14ac:dyDescent="0.3">
      <c r="A70" s="155"/>
      <c r="B70" s="144"/>
      <c r="C70" s="144"/>
      <c r="D70" s="137"/>
      <c r="E70" s="158"/>
      <c r="F70" s="137"/>
      <c r="G70" s="137"/>
      <c r="H70" s="132" t="s">
        <v>150</v>
      </c>
      <c r="I70" s="67">
        <v>1000000</v>
      </c>
    </row>
    <row r="71" spans="1:9" x14ac:dyDescent="0.3">
      <c r="A71" s="156"/>
      <c r="B71" s="87" t="s">
        <v>59</v>
      </c>
      <c r="C71" s="87"/>
      <c r="D71" s="87"/>
      <c r="E71" s="96">
        <f>SUM(E56:E70)</f>
        <v>630000000</v>
      </c>
      <c r="F71" s="87" t="s">
        <v>59</v>
      </c>
      <c r="G71" s="88"/>
      <c r="H71" s="88"/>
      <c r="I71" s="113">
        <f>SUM(I56:I70)</f>
        <v>630000000</v>
      </c>
    </row>
    <row r="72" spans="1:9" ht="27" customHeight="1" x14ac:dyDescent="0.3">
      <c r="A72" s="160" t="s">
        <v>151</v>
      </c>
      <c r="B72" s="159" t="s">
        <v>13</v>
      </c>
      <c r="C72" s="69" t="s">
        <v>14</v>
      </c>
      <c r="D72" s="69" t="s">
        <v>61</v>
      </c>
      <c r="E72" s="72">
        <v>958023000</v>
      </c>
      <c r="F72" s="69" t="s">
        <v>62</v>
      </c>
      <c r="G72" s="69" t="s">
        <v>63</v>
      </c>
      <c r="H72" s="69" t="s">
        <v>23</v>
      </c>
      <c r="I72" s="115">
        <v>81500000</v>
      </c>
    </row>
    <row r="73" spans="1:9" x14ac:dyDescent="0.3">
      <c r="A73" s="161"/>
      <c r="B73" s="159"/>
      <c r="C73" s="69" t="s">
        <v>19</v>
      </c>
      <c r="D73" s="70" t="s">
        <v>64</v>
      </c>
      <c r="E73" s="72">
        <v>3800000</v>
      </c>
      <c r="F73" s="69" t="s">
        <v>65</v>
      </c>
      <c r="G73" s="69" t="s">
        <v>66</v>
      </c>
      <c r="H73" s="69" t="s">
        <v>67</v>
      </c>
      <c r="I73" s="71">
        <v>0</v>
      </c>
    </row>
    <row r="74" spans="1:9" x14ac:dyDescent="0.3">
      <c r="A74" s="161"/>
      <c r="B74" s="159"/>
      <c r="C74" s="69" t="s">
        <v>27</v>
      </c>
      <c r="D74" s="70" t="s">
        <v>68</v>
      </c>
      <c r="E74" s="90">
        <v>94311000</v>
      </c>
      <c r="F74" s="159" t="s">
        <v>69</v>
      </c>
      <c r="G74" s="159" t="s">
        <v>70</v>
      </c>
      <c r="H74" s="69" t="s">
        <v>71</v>
      </c>
      <c r="I74" s="115">
        <v>32652000</v>
      </c>
    </row>
    <row r="75" spans="1:9" x14ac:dyDescent="0.3">
      <c r="A75" s="161"/>
      <c r="B75" s="159" t="s">
        <v>72</v>
      </c>
      <c r="C75" s="159" t="s">
        <v>33</v>
      </c>
      <c r="D75" s="159" t="s">
        <v>73</v>
      </c>
      <c r="E75" s="163">
        <v>76000000</v>
      </c>
      <c r="F75" s="159"/>
      <c r="G75" s="159"/>
      <c r="H75" s="69" t="s">
        <v>74</v>
      </c>
      <c r="I75" s="115">
        <v>2044080000</v>
      </c>
    </row>
    <row r="76" spans="1:9" x14ac:dyDescent="0.3">
      <c r="A76" s="161"/>
      <c r="B76" s="159"/>
      <c r="C76" s="159"/>
      <c r="D76" s="159"/>
      <c r="E76" s="163"/>
      <c r="F76" s="159"/>
      <c r="G76" s="159"/>
      <c r="H76" s="69" t="s">
        <v>75</v>
      </c>
      <c r="I76" s="115">
        <v>87740000</v>
      </c>
    </row>
    <row r="77" spans="1:9" x14ac:dyDescent="0.3">
      <c r="A77" s="161"/>
      <c r="B77" s="159"/>
      <c r="C77" s="159"/>
      <c r="D77" s="159"/>
      <c r="E77" s="163"/>
      <c r="F77" s="159"/>
      <c r="G77" s="159"/>
      <c r="H77" s="69" t="s">
        <v>26</v>
      </c>
      <c r="I77" s="115">
        <v>87365000</v>
      </c>
    </row>
    <row r="78" spans="1:9" x14ac:dyDescent="0.3">
      <c r="A78" s="161"/>
      <c r="B78" s="159" t="s">
        <v>76</v>
      </c>
      <c r="C78" s="159" t="s">
        <v>77</v>
      </c>
      <c r="D78" s="159" t="s">
        <v>41</v>
      </c>
      <c r="E78" s="163">
        <v>1927773000</v>
      </c>
      <c r="F78" s="159" t="s">
        <v>78</v>
      </c>
      <c r="G78" s="159" t="s">
        <v>79</v>
      </c>
      <c r="H78" s="69" t="s">
        <v>80</v>
      </c>
      <c r="I78" s="115">
        <v>567200000</v>
      </c>
    </row>
    <row r="79" spans="1:9" x14ac:dyDescent="0.3">
      <c r="A79" s="161"/>
      <c r="B79" s="159"/>
      <c r="C79" s="159"/>
      <c r="D79" s="159"/>
      <c r="E79" s="163"/>
      <c r="F79" s="159"/>
      <c r="G79" s="159"/>
      <c r="H79" s="69" t="s">
        <v>35</v>
      </c>
      <c r="I79" s="115">
        <v>89286000</v>
      </c>
    </row>
    <row r="80" spans="1:9" x14ac:dyDescent="0.3">
      <c r="A80" s="161"/>
      <c r="B80" s="69" t="s">
        <v>81</v>
      </c>
      <c r="C80" s="69" t="s">
        <v>82</v>
      </c>
      <c r="D80" s="69" t="s">
        <v>83</v>
      </c>
      <c r="E80" s="91">
        <v>0</v>
      </c>
      <c r="F80" s="69" t="s">
        <v>84</v>
      </c>
      <c r="G80" s="69" t="s">
        <v>85</v>
      </c>
      <c r="H80" s="69" t="s">
        <v>86</v>
      </c>
      <c r="I80" s="71">
        <v>0</v>
      </c>
    </row>
    <row r="81" spans="1:9" x14ac:dyDescent="0.3">
      <c r="A81" s="161"/>
      <c r="B81" s="159" t="s">
        <v>87</v>
      </c>
      <c r="C81" s="159" t="s">
        <v>88</v>
      </c>
      <c r="D81" s="159" t="s">
        <v>89</v>
      </c>
      <c r="E81" s="164">
        <v>0</v>
      </c>
      <c r="F81" s="159" t="s">
        <v>90</v>
      </c>
      <c r="G81" s="159" t="s">
        <v>91</v>
      </c>
      <c r="H81" s="69" t="s">
        <v>92</v>
      </c>
      <c r="I81" s="115">
        <v>2400000</v>
      </c>
    </row>
    <row r="82" spans="1:9" x14ac:dyDescent="0.3">
      <c r="A82" s="161"/>
      <c r="B82" s="159"/>
      <c r="C82" s="159"/>
      <c r="D82" s="159"/>
      <c r="E82" s="164"/>
      <c r="F82" s="159"/>
      <c r="G82" s="159"/>
      <c r="H82" s="69" t="s">
        <v>93</v>
      </c>
      <c r="I82" s="115">
        <v>22600000</v>
      </c>
    </row>
    <row r="83" spans="1:9" x14ac:dyDescent="0.3">
      <c r="A83" s="161"/>
      <c r="B83" s="159" t="s">
        <v>94</v>
      </c>
      <c r="C83" s="159" t="s">
        <v>95</v>
      </c>
      <c r="D83" s="159" t="s">
        <v>96</v>
      </c>
      <c r="E83" s="164">
        <v>0</v>
      </c>
      <c r="F83" s="159" t="s">
        <v>97</v>
      </c>
      <c r="G83" s="159" t="s">
        <v>98</v>
      </c>
      <c r="H83" s="69" t="s">
        <v>99</v>
      </c>
      <c r="I83" s="115">
        <v>16380000</v>
      </c>
    </row>
    <row r="84" spans="1:9" x14ac:dyDescent="0.3">
      <c r="A84" s="161"/>
      <c r="B84" s="159"/>
      <c r="C84" s="159"/>
      <c r="D84" s="159"/>
      <c r="E84" s="164"/>
      <c r="F84" s="159"/>
      <c r="G84" s="159"/>
      <c r="H84" s="69" t="s">
        <v>100</v>
      </c>
      <c r="I84" s="115">
        <v>80467000</v>
      </c>
    </row>
    <row r="85" spans="1:9" x14ac:dyDescent="0.3">
      <c r="A85" s="161"/>
      <c r="B85" s="159" t="s">
        <v>101</v>
      </c>
      <c r="C85" s="159" t="s">
        <v>102</v>
      </c>
      <c r="D85" s="159" t="s">
        <v>103</v>
      </c>
      <c r="E85" s="164">
        <v>68335000</v>
      </c>
      <c r="F85" s="159" t="s">
        <v>104</v>
      </c>
      <c r="G85" s="159" t="s">
        <v>105</v>
      </c>
      <c r="H85" s="69" t="s">
        <v>106</v>
      </c>
      <c r="I85" s="115">
        <v>72000</v>
      </c>
    </row>
    <row r="86" spans="1:9" x14ac:dyDescent="0.3">
      <c r="A86" s="161"/>
      <c r="B86" s="159"/>
      <c r="C86" s="159"/>
      <c r="D86" s="159"/>
      <c r="E86" s="164"/>
      <c r="F86" s="159"/>
      <c r="G86" s="159"/>
      <c r="H86" s="69" t="s">
        <v>107</v>
      </c>
      <c r="I86" s="115">
        <v>16500000</v>
      </c>
    </row>
    <row r="87" spans="1:9" x14ac:dyDescent="0.3">
      <c r="A87" s="162"/>
      <c r="B87" s="92" t="s">
        <v>59</v>
      </c>
      <c r="C87" s="92"/>
      <c r="D87" s="92"/>
      <c r="E87" s="93">
        <f>SUM(E72:E86)</f>
        <v>3128242000</v>
      </c>
      <c r="F87" s="92" t="s">
        <v>59</v>
      </c>
      <c r="G87" s="92"/>
      <c r="H87" s="92"/>
      <c r="I87" s="114">
        <f>SUM(I72:I86)</f>
        <v>3128242000</v>
      </c>
    </row>
    <row r="88" spans="1:9" ht="27" customHeight="1" x14ac:dyDescent="0.3">
      <c r="A88" s="160" t="s">
        <v>152</v>
      </c>
      <c r="B88" s="159" t="s">
        <v>13</v>
      </c>
      <c r="C88" s="69" t="s">
        <v>14</v>
      </c>
      <c r="D88" s="69" t="s">
        <v>61</v>
      </c>
      <c r="E88" s="73">
        <v>1215106230</v>
      </c>
      <c r="F88" s="69" t="s">
        <v>62</v>
      </c>
      <c r="G88" s="69" t="s">
        <v>63</v>
      </c>
      <c r="H88" s="69" t="s">
        <v>23</v>
      </c>
      <c r="I88" s="116">
        <v>153700000</v>
      </c>
    </row>
    <row r="89" spans="1:9" x14ac:dyDescent="0.3">
      <c r="A89" s="161"/>
      <c r="B89" s="159"/>
      <c r="C89" s="69" t="s">
        <v>19</v>
      </c>
      <c r="D89" s="70" t="s">
        <v>64</v>
      </c>
      <c r="E89" s="72">
        <v>11610000</v>
      </c>
      <c r="F89" s="69" t="s">
        <v>65</v>
      </c>
      <c r="G89" s="69" t="s">
        <v>66</v>
      </c>
      <c r="H89" s="69" t="s">
        <v>67</v>
      </c>
      <c r="I89" s="71">
        <v>0</v>
      </c>
    </row>
    <row r="90" spans="1:9" x14ac:dyDescent="0.3">
      <c r="A90" s="161"/>
      <c r="B90" s="159"/>
      <c r="C90" s="69" t="s">
        <v>27</v>
      </c>
      <c r="D90" s="70" t="s">
        <v>68</v>
      </c>
      <c r="E90" s="90">
        <v>112050120</v>
      </c>
      <c r="F90" s="159" t="s">
        <v>69</v>
      </c>
      <c r="G90" s="159" t="s">
        <v>70</v>
      </c>
      <c r="H90" s="69" t="s">
        <v>71</v>
      </c>
      <c r="I90" s="115"/>
    </row>
    <row r="91" spans="1:9" x14ac:dyDescent="0.3">
      <c r="A91" s="161"/>
      <c r="B91" s="159" t="s">
        <v>72</v>
      </c>
      <c r="C91" s="159" t="s">
        <v>33</v>
      </c>
      <c r="D91" s="159" t="s">
        <v>73</v>
      </c>
      <c r="E91" s="163">
        <v>53495000</v>
      </c>
      <c r="F91" s="159"/>
      <c r="G91" s="159"/>
      <c r="H91" s="69" t="s">
        <v>74</v>
      </c>
      <c r="I91" s="115">
        <v>1288855000</v>
      </c>
    </row>
    <row r="92" spans="1:9" x14ac:dyDescent="0.3">
      <c r="A92" s="161"/>
      <c r="B92" s="159"/>
      <c r="C92" s="159"/>
      <c r="D92" s="159"/>
      <c r="E92" s="163"/>
      <c r="F92" s="159"/>
      <c r="G92" s="159"/>
      <c r="H92" s="69" t="s">
        <v>75</v>
      </c>
      <c r="I92" s="115">
        <v>636793000</v>
      </c>
    </row>
    <row r="93" spans="1:9" x14ac:dyDescent="0.3">
      <c r="A93" s="161"/>
      <c r="B93" s="159"/>
      <c r="C93" s="159"/>
      <c r="D93" s="159"/>
      <c r="E93" s="163"/>
      <c r="F93" s="159"/>
      <c r="G93" s="159"/>
      <c r="H93" s="69" t="s">
        <v>26</v>
      </c>
      <c r="I93" s="115">
        <v>7300000</v>
      </c>
    </row>
    <row r="94" spans="1:9" x14ac:dyDescent="0.3">
      <c r="A94" s="161"/>
      <c r="B94" s="159" t="s">
        <v>76</v>
      </c>
      <c r="C94" s="159" t="s">
        <v>77</v>
      </c>
      <c r="D94" s="159" t="s">
        <v>41</v>
      </c>
      <c r="E94" s="163">
        <v>1042150000</v>
      </c>
      <c r="F94" s="159" t="s">
        <v>78</v>
      </c>
      <c r="G94" s="159" t="s">
        <v>79</v>
      </c>
      <c r="H94" s="69" t="s">
        <v>80</v>
      </c>
      <c r="I94" s="115">
        <v>79700000</v>
      </c>
    </row>
    <row r="95" spans="1:9" x14ac:dyDescent="0.3">
      <c r="A95" s="161"/>
      <c r="B95" s="159"/>
      <c r="C95" s="159"/>
      <c r="D95" s="159"/>
      <c r="E95" s="163"/>
      <c r="F95" s="159"/>
      <c r="G95" s="159"/>
      <c r="H95" s="69" t="s">
        <v>35</v>
      </c>
      <c r="I95" s="115">
        <v>138506000</v>
      </c>
    </row>
    <row r="96" spans="1:9" x14ac:dyDescent="0.3">
      <c r="A96" s="161"/>
      <c r="B96" s="69" t="s">
        <v>81</v>
      </c>
      <c r="C96" s="69" t="s">
        <v>82</v>
      </c>
      <c r="D96" s="69" t="s">
        <v>83</v>
      </c>
      <c r="E96" s="91">
        <v>0</v>
      </c>
      <c r="F96" s="69" t="s">
        <v>84</v>
      </c>
      <c r="G96" s="69" t="s">
        <v>85</v>
      </c>
      <c r="H96" s="69" t="s">
        <v>86</v>
      </c>
      <c r="I96" s="71">
        <v>0</v>
      </c>
    </row>
    <row r="97" spans="1:9" x14ac:dyDescent="0.3">
      <c r="A97" s="161"/>
      <c r="B97" s="159" t="s">
        <v>87</v>
      </c>
      <c r="C97" s="159" t="s">
        <v>88</v>
      </c>
      <c r="D97" s="159" t="s">
        <v>89</v>
      </c>
      <c r="E97" s="164">
        <v>0</v>
      </c>
      <c r="F97" s="159" t="s">
        <v>90</v>
      </c>
      <c r="G97" s="159" t="s">
        <v>91</v>
      </c>
      <c r="H97" s="69" t="s">
        <v>92</v>
      </c>
      <c r="I97" s="115">
        <v>2400000</v>
      </c>
    </row>
    <row r="98" spans="1:9" x14ac:dyDescent="0.3">
      <c r="A98" s="161"/>
      <c r="B98" s="159"/>
      <c r="C98" s="159"/>
      <c r="D98" s="159"/>
      <c r="E98" s="164"/>
      <c r="F98" s="159"/>
      <c r="G98" s="159"/>
      <c r="H98" s="69" t="s">
        <v>93</v>
      </c>
      <c r="I98" s="115">
        <v>7600000</v>
      </c>
    </row>
    <row r="99" spans="1:9" x14ac:dyDescent="0.3">
      <c r="A99" s="161"/>
      <c r="B99" s="159" t="s">
        <v>94</v>
      </c>
      <c r="C99" s="159" t="s">
        <v>95</v>
      </c>
      <c r="D99" s="159" t="s">
        <v>96</v>
      </c>
      <c r="E99" s="164">
        <v>1000000</v>
      </c>
      <c r="F99" s="159" t="s">
        <v>97</v>
      </c>
      <c r="G99" s="159" t="s">
        <v>98</v>
      </c>
      <c r="H99" s="69" t="s">
        <v>99</v>
      </c>
      <c r="I99" s="115">
        <v>14910250</v>
      </c>
    </row>
    <row r="100" spans="1:9" x14ac:dyDescent="0.3">
      <c r="A100" s="161"/>
      <c r="B100" s="159"/>
      <c r="C100" s="159"/>
      <c r="D100" s="159"/>
      <c r="E100" s="164"/>
      <c r="F100" s="159"/>
      <c r="G100" s="159"/>
      <c r="H100" s="69" t="s">
        <v>100</v>
      </c>
      <c r="I100" s="115">
        <v>234372258</v>
      </c>
    </row>
    <row r="101" spans="1:9" x14ac:dyDescent="0.3">
      <c r="A101" s="161"/>
      <c r="B101" s="159" t="s">
        <v>101</v>
      </c>
      <c r="C101" s="159" t="s">
        <v>102</v>
      </c>
      <c r="D101" s="159" t="s">
        <v>103</v>
      </c>
      <c r="E101" s="164">
        <v>140025650</v>
      </c>
      <c r="F101" s="159" t="s">
        <v>104</v>
      </c>
      <c r="G101" s="159" t="s">
        <v>105</v>
      </c>
      <c r="H101" s="69" t="s">
        <v>106</v>
      </c>
      <c r="I101" s="115">
        <v>300492</v>
      </c>
    </row>
    <row r="102" spans="1:9" x14ac:dyDescent="0.3">
      <c r="A102" s="161"/>
      <c r="B102" s="159"/>
      <c r="C102" s="159"/>
      <c r="D102" s="159"/>
      <c r="E102" s="164"/>
      <c r="F102" s="159"/>
      <c r="G102" s="159"/>
      <c r="H102" s="69" t="s">
        <v>107</v>
      </c>
      <c r="I102" s="115">
        <v>11000000</v>
      </c>
    </row>
    <row r="103" spans="1:9" x14ac:dyDescent="0.3">
      <c r="A103" s="162"/>
      <c r="B103" s="92" t="s">
        <v>59</v>
      </c>
      <c r="C103" s="92"/>
      <c r="D103" s="92"/>
      <c r="E103" s="93">
        <f>SUM(E88:E102)</f>
        <v>2575437000</v>
      </c>
      <c r="F103" s="92" t="s">
        <v>59</v>
      </c>
      <c r="G103" s="92"/>
      <c r="H103" s="92"/>
      <c r="I103" s="114">
        <f>SUM(I88:I102)</f>
        <v>2575437000</v>
      </c>
    </row>
    <row r="104" spans="1:9" ht="27" customHeight="1" x14ac:dyDescent="0.3">
      <c r="A104" s="160" t="s">
        <v>153</v>
      </c>
      <c r="B104" s="159" t="s">
        <v>13</v>
      </c>
      <c r="C104" s="69" t="s">
        <v>14</v>
      </c>
      <c r="D104" s="69" t="s">
        <v>61</v>
      </c>
      <c r="E104" s="72">
        <v>321618000</v>
      </c>
      <c r="F104" s="69" t="s">
        <v>62</v>
      </c>
      <c r="G104" s="69" t="s">
        <v>63</v>
      </c>
      <c r="H104" s="69" t="s">
        <v>23</v>
      </c>
      <c r="I104" s="115">
        <v>1450740000</v>
      </c>
    </row>
    <row r="105" spans="1:9" x14ac:dyDescent="0.3">
      <c r="A105" s="161"/>
      <c r="B105" s="159"/>
      <c r="C105" s="69" t="s">
        <v>19</v>
      </c>
      <c r="D105" s="70" t="s">
        <v>64</v>
      </c>
      <c r="E105" s="72">
        <v>2500000</v>
      </c>
      <c r="F105" s="69" t="s">
        <v>65</v>
      </c>
      <c r="G105" s="69" t="s">
        <v>66</v>
      </c>
      <c r="H105" s="69" t="s">
        <v>67</v>
      </c>
      <c r="I105" s="71">
        <v>0</v>
      </c>
    </row>
    <row r="106" spans="1:9" x14ac:dyDescent="0.3">
      <c r="A106" s="161"/>
      <c r="B106" s="159"/>
      <c r="C106" s="69" t="s">
        <v>27</v>
      </c>
      <c r="D106" s="70" t="s">
        <v>68</v>
      </c>
      <c r="E106" s="90">
        <v>14357000</v>
      </c>
      <c r="F106" s="159" t="s">
        <v>69</v>
      </c>
      <c r="G106" s="159" t="s">
        <v>70</v>
      </c>
      <c r="H106" s="69" t="s">
        <v>71</v>
      </c>
      <c r="I106" s="115">
        <v>2009484000</v>
      </c>
    </row>
    <row r="107" spans="1:9" x14ac:dyDescent="0.3">
      <c r="A107" s="161"/>
      <c r="B107" s="159" t="s">
        <v>72</v>
      </c>
      <c r="C107" s="159" t="s">
        <v>33</v>
      </c>
      <c r="D107" s="159" t="s">
        <v>73</v>
      </c>
      <c r="E107" s="163">
        <v>600000</v>
      </c>
      <c r="F107" s="159"/>
      <c r="G107" s="159"/>
      <c r="H107" s="69" t="s">
        <v>74</v>
      </c>
      <c r="I107" s="115">
        <v>60000000</v>
      </c>
    </row>
    <row r="108" spans="1:9" x14ac:dyDescent="0.3">
      <c r="A108" s="161"/>
      <c r="B108" s="159"/>
      <c r="C108" s="159"/>
      <c r="D108" s="159"/>
      <c r="E108" s="163"/>
      <c r="F108" s="159"/>
      <c r="G108" s="159"/>
      <c r="H108" s="69" t="s">
        <v>75</v>
      </c>
      <c r="I108" s="115">
        <v>250767000</v>
      </c>
    </row>
    <row r="109" spans="1:9" x14ac:dyDescent="0.3">
      <c r="A109" s="161"/>
      <c r="B109" s="159"/>
      <c r="C109" s="159"/>
      <c r="D109" s="159"/>
      <c r="E109" s="163"/>
      <c r="F109" s="159"/>
      <c r="G109" s="159"/>
      <c r="H109" s="69" t="s">
        <v>26</v>
      </c>
      <c r="I109" s="115">
        <v>31000000</v>
      </c>
    </row>
    <row r="110" spans="1:9" x14ac:dyDescent="0.3">
      <c r="A110" s="161"/>
      <c r="B110" s="159" t="s">
        <v>76</v>
      </c>
      <c r="C110" s="159" t="s">
        <v>77</v>
      </c>
      <c r="D110" s="159" t="s">
        <v>41</v>
      </c>
      <c r="E110" s="163">
        <v>3457775000</v>
      </c>
      <c r="F110" s="159" t="s">
        <v>78</v>
      </c>
      <c r="G110" s="159" t="s">
        <v>79</v>
      </c>
      <c r="H110" s="69" t="s">
        <v>80</v>
      </c>
      <c r="I110" s="115">
        <v>3000000</v>
      </c>
    </row>
    <row r="111" spans="1:9" x14ac:dyDescent="0.3">
      <c r="A111" s="161"/>
      <c r="B111" s="159"/>
      <c r="C111" s="159"/>
      <c r="D111" s="159"/>
      <c r="E111" s="163"/>
      <c r="F111" s="159"/>
      <c r="G111" s="159"/>
      <c r="H111" s="69" t="s">
        <v>35</v>
      </c>
      <c r="I111" s="115">
        <v>10000000</v>
      </c>
    </row>
    <row r="112" spans="1:9" x14ac:dyDescent="0.3">
      <c r="A112" s="161"/>
      <c r="B112" s="69" t="s">
        <v>81</v>
      </c>
      <c r="C112" s="69" t="s">
        <v>82</v>
      </c>
      <c r="D112" s="69" t="s">
        <v>83</v>
      </c>
      <c r="E112" s="91">
        <v>0</v>
      </c>
      <c r="F112" s="69" t="s">
        <v>84</v>
      </c>
      <c r="G112" s="69" t="s">
        <v>85</v>
      </c>
      <c r="H112" s="69" t="s">
        <v>86</v>
      </c>
      <c r="I112" s="71">
        <v>0</v>
      </c>
    </row>
    <row r="113" spans="1:9" x14ac:dyDescent="0.3">
      <c r="A113" s="161"/>
      <c r="B113" s="159" t="s">
        <v>87</v>
      </c>
      <c r="C113" s="159" t="s">
        <v>88</v>
      </c>
      <c r="D113" s="159" t="s">
        <v>89</v>
      </c>
      <c r="E113" s="164">
        <v>0</v>
      </c>
      <c r="F113" s="159" t="s">
        <v>90</v>
      </c>
      <c r="G113" s="159" t="s">
        <v>91</v>
      </c>
      <c r="H113" s="69" t="s">
        <v>92</v>
      </c>
      <c r="I113" s="115">
        <v>8366000</v>
      </c>
    </row>
    <row r="114" spans="1:9" x14ac:dyDescent="0.3">
      <c r="A114" s="161"/>
      <c r="B114" s="159"/>
      <c r="C114" s="159"/>
      <c r="D114" s="159"/>
      <c r="E114" s="164"/>
      <c r="F114" s="159"/>
      <c r="G114" s="159"/>
      <c r="H114" s="69" t="s">
        <v>93</v>
      </c>
      <c r="I114" s="115"/>
    </row>
    <row r="115" spans="1:9" x14ac:dyDescent="0.3">
      <c r="A115" s="161"/>
      <c r="B115" s="159" t="s">
        <v>94</v>
      </c>
      <c r="C115" s="159" t="s">
        <v>95</v>
      </c>
      <c r="D115" s="159" t="s">
        <v>96</v>
      </c>
      <c r="E115" s="164">
        <v>0</v>
      </c>
      <c r="F115" s="159" t="s">
        <v>97</v>
      </c>
      <c r="G115" s="159" t="s">
        <v>98</v>
      </c>
      <c r="H115" s="69" t="s">
        <v>99</v>
      </c>
      <c r="I115" s="115">
        <v>530806000</v>
      </c>
    </row>
    <row r="116" spans="1:9" x14ac:dyDescent="0.3">
      <c r="A116" s="161"/>
      <c r="B116" s="159"/>
      <c r="C116" s="159"/>
      <c r="D116" s="159"/>
      <c r="E116" s="164"/>
      <c r="F116" s="159"/>
      <c r="G116" s="159"/>
      <c r="H116" s="69" t="s">
        <v>100</v>
      </c>
      <c r="I116" s="115">
        <v>1000000</v>
      </c>
    </row>
    <row r="117" spans="1:9" x14ac:dyDescent="0.3">
      <c r="A117" s="161"/>
      <c r="B117" s="74" t="s">
        <v>101</v>
      </c>
      <c r="C117" s="74" t="s">
        <v>102</v>
      </c>
      <c r="D117" s="74" t="s">
        <v>103</v>
      </c>
      <c r="E117" s="94">
        <v>579062000</v>
      </c>
      <c r="F117" s="159" t="s">
        <v>104</v>
      </c>
      <c r="G117" s="159" t="s">
        <v>105</v>
      </c>
      <c r="H117" s="69" t="s">
        <v>106</v>
      </c>
      <c r="I117" s="115">
        <v>615000</v>
      </c>
    </row>
    <row r="118" spans="1:9" x14ac:dyDescent="0.3">
      <c r="A118" s="161"/>
      <c r="B118" s="74" t="s">
        <v>154</v>
      </c>
      <c r="C118" s="74" t="s">
        <v>155</v>
      </c>
      <c r="D118" s="74" t="s">
        <v>156</v>
      </c>
      <c r="E118" s="94">
        <v>8366000</v>
      </c>
      <c r="F118" s="159"/>
      <c r="G118" s="159"/>
      <c r="H118" s="69" t="s">
        <v>107</v>
      </c>
      <c r="I118" s="115">
        <v>28500000</v>
      </c>
    </row>
    <row r="119" spans="1:9" x14ac:dyDescent="0.3">
      <c r="A119" s="162"/>
      <c r="B119" s="92" t="s">
        <v>59</v>
      </c>
      <c r="C119" s="92"/>
      <c r="D119" s="92"/>
      <c r="E119" s="93">
        <f>SUM(E104:E118)</f>
        <v>4384278000</v>
      </c>
      <c r="F119" s="92" t="s">
        <v>59</v>
      </c>
      <c r="G119" s="92"/>
      <c r="H119" s="92"/>
      <c r="I119" s="114">
        <f>SUM(I104:I118)</f>
        <v>4384278000</v>
      </c>
    </row>
    <row r="120" spans="1:9" ht="16.5" customHeight="1" x14ac:dyDescent="0.3">
      <c r="A120" s="151" t="s">
        <v>310</v>
      </c>
      <c r="B120" s="141" t="s">
        <v>13</v>
      </c>
      <c r="C120" s="105" t="s">
        <v>14</v>
      </c>
      <c r="D120" s="106" t="s">
        <v>270</v>
      </c>
      <c r="E120" s="107">
        <v>177621600</v>
      </c>
      <c r="F120" s="141" t="s">
        <v>271</v>
      </c>
      <c r="G120" s="141" t="s">
        <v>272</v>
      </c>
      <c r="H120" s="141" t="s">
        <v>273</v>
      </c>
      <c r="I120" s="142">
        <v>0</v>
      </c>
    </row>
    <row r="121" spans="1:9" x14ac:dyDescent="0.3">
      <c r="A121" s="152"/>
      <c r="B121" s="141"/>
      <c r="C121" s="106" t="s">
        <v>19</v>
      </c>
      <c r="D121" s="106" t="s">
        <v>274</v>
      </c>
      <c r="E121" s="107">
        <v>800000</v>
      </c>
      <c r="F121" s="141"/>
      <c r="G121" s="141"/>
      <c r="H121" s="141"/>
      <c r="I121" s="142"/>
    </row>
    <row r="122" spans="1:9" x14ac:dyDescent="0.3">
      <c r="A122" s="152"/>
      <c r="B122" s="141"/>
      <c r="C122" s="105" t="s">
        <v>27</v>
      </c>
      <c r="D122" s="106" t="s">
        <v>275</v>
      </c>
      <c r="E122" s="107">
        <v>23331400</v>
      </c>
      <c r="F122" s="108" t="s">
        <v>276</v>
      </c>
      <c r="G122" s="108" t="s">
        <v>277</v>
      </c>
      <c r="H122" s="105" t="s">
        <v>160</v>
      </c>
      <c r="I122" s="80">
        <v>0</v>
      </c>
    </row>
    <row r="123" spans="1:9" x14ac:dyDescent="0.3">
      <c r="A123" s="152"/>
      <c r="B123" s="141" t="s">
        <v>72</v>
      </c>
      <c r="C123" s="141" t="s">
        <v>33</v>
      </c>
      <c r="D123" s="141" t="s">
        <v>278</v>
      </c>
      <c r="E123" s="149">
        <v>8593708</v>
      </c>
      <c r="F123" s="150" t="s">
        <v>279</v>
      </c>
      <c r="G123" s="141" t="s">
        <v>280</v>
      </c>
      <c r="H123" s="105" t="s">
        <v>161</v>
      </c>
      <c r="I123" s="80">
        <v>257095000</v>
      </c>
    </row>
    <row r="124" spans="1:9" x14ac:dyDescent="0.3">
      <c r="A124" s="152"/>
      <c r="B124" s="141"/>
      <c r="C124" s="141"/>
      <c r="D124" s="141"/>
      <c r="E124" s="149"/>
      <c r="F124" s="150"/>
      <c r="G124" s="141"/>
      <c r="H124" s="105" t="s">
        <v>163</v>
      </c>
      <c r="I124" s="80">
        <v>28925000</v>
      </c>
    </row>
    <row r="125" spans="1:9" x14ac:dyDescent="0.3">
      <c r="A125" s="152"/>
      <c r="B125" s="105" t="s">
        <v>39</v>
      </c>
      <c r="C125" s="105" t="s">
        <v>281</v>
      </c>
      <c r="D125" s="106" t="s">
        <v>282</v>
      </c>
      <c r="E125" s="107">
        <v>80112000</v>
      </c>
      <c r="F125" s="150"/>
      <c r="G125" s="141"/>
      <c r="H125" s="105" t="s">
        <v>164</v>
      </c>
      <c r="I125" s="80">
        <v>0</v>
      </c>
    </row>
    <row r="126" spans="1:9" x14ac:dyDescent="0.3">
      <c r="A126" s="152"/>
      <c r="B126" s="105" t="s">
        <v>283</v>
      </c>
      <c r="C126" s="105" t="s">
        <v>284</v>
      </c>
      <c r="D126" s="106" t="s">
        <v>285</v>
      </c>
      <c r="E126" s="109">
        <v>0</v>
      </c>
      <c r="F126" s="150"/>
      <c r="G126" s="141"/>
      <c r="H126" s="105" t="s">
        <v>165</v>
      </c>
      <c r="I126" s="80">
        <v>0</v>
      </c>
    </row>
    <row r="127" spans="1:9" x14ac:dyDescent="0.3">
      <c r="A127" s="152"/>
      <c r="B127" s="108" t="s">
        <v>166</v>
      </c>
      <c r="C127" s="108" t="s">
        <v>167</v>
      </c>
      <c r="D127" s="108" t="s">
        <v>83</v>
      </c>
      <c r="E127" s="109">
        <v>0</v>
      </c>
      <c r="F127" s="141" t="s">
        <v>286</v>
      </c>
      <c r="G127" s="141" t="s">
        <v>287</v>
      </c>
      <c r="H127" s="105" t="s">
        <v>168</v>
      </c>
      <c r="I127" s="118">
        <v>1000000</v>
      </c>
    </row>
    <row r="128" spans="1:9" x14ac:dyDescent="0.3">
      <c r="A128" s="152"/>
      <c r="B128" s="108" t="s">
        <v>288</v>
      </c>
      <c r="C128" s="108" t="s">
        <v>289</v>
      </c>
      <c r="D128" s="108" t="s">
        <v>290</v>
      </c>
      <c r="E128" s="109">
        <v>0</v>
      </c>
      <c r="F128" s="141"/>
      <c r="G128" s="141"/>
      <c r="H128" s="105" t="s">
        <v>169</v>
      </c>
      <c r="I128" s="118">
        <v>0</v>
      </c>
    </row>
    <row r="129" spans="1:9" x14ac:dyDescent="0.3">
      <c r="A129" s="152"/>
      <c r="B129" s="108" t="s">
        <v>170</v>
      </c>
      <c r="C129" s="108" t="s">
        <v>171</v>
      </c>
      <c r="D129" s="108" t="s">
        <v>96</v>
      </c>
      <c r="E129" s="109">
        <v>0</v>
      </c>
      <c r="F129" s="141" t="s">
        <v>291</v>
      </c>
      <c r="G129" s="141" t="s">
        <v>292</v>
      </c>
      <c r="H129" s="141" t="s">
        <v>172</v>
      </c>
      <c r="I129" s="142">
        <v>0</v>
      </c>
    </row>
    <row r="130" spans="1:9" x14ac:dyDescent="0.3">
      <c r="A130" s="152"/>
      <c r="B130" s="108" t="s">
        <v>293</v>
      </c>
      <c r="C130" s="108" t="s">
        <v>294</v>
      </c>
      <c r="D130" s="108" t="s">
        <v>295</v>
      </c>
      <c r="E130" s="109">
        <v>0</v>
      </c>
      <c r="F130" s="141"/>
      <c r="G130" s="141"/>
      <c r="H130" s="141"/>
      <c r="I130" s="142"/>
    </row>
    <row r="131" spans="1:9" x14ac:dyDescent="0.3">
      <c r="A131" s="152"/>
      <c r="B131" s="108" t="s">
        <v>296</v>
      </c>
      <c r="C131" s="108" t="s">
        <v>297</v>
      </c>
      <c r="D131" s="108" t="s">
        <v>173</v>
      </c>
      <c r="E131" s="109">
        <v>0</v>
      </c>
      <c r="F131" s="108" t="s">
        <v>298</v>
      </c>
      <c r="G131" s="108" t="s">
        <v>299</v>
      </c>
      <c r="H131" s="108" t="s">
        <v>92</v>
      </c>
      <c r="I131" s="80">
        <v>0</v>
      </c>
    </row>
    <row r="132" spans="1:9" x14ac:dyDescent="0.3">
      <c r="A132" s="152"/>
      <c r="B132" s="141" t="s">
        <v>300</v>
      </c>
      <c r="C132" s="141" t="s">
        <v>301</v>
      </c>
      <c r="D132" s="108" t="s">
        <v>175</v>
      </c>
      <c r="E132" s="109">
        <v>0</v>
      </c>
      <c r="F132" s="108" t="s">
        <v>302</v>
      </c>
      <c r="G132" s="108" t="s">
        <v>303</v>
      </c>
      <c r="H132" s="105" t="s">
        <v>304</v>
      </c>
      <c r="I132" s="80">
        <v>3438708</v>
      </c>
    </row>
    <row r="133" spans="1:9" x14ac:dyDescent="0.3">
      <c r="A133" s="152"/>
      <c r="B133" s="141"/>
      <c r="C133" s="141"/>
      <c r="D133" s="108" t="s">
        <v>305</v>
      </c>
      <c r="E133" s="109">
        <v>0</v>
      </c>
      <c r="F133" s="108" t="s">
        <v>306</v>
      </c>
      <c r="G133" s="108" t="s">
        <v>307</v>
      </c>
      <c r="H133" s="105" t="s">
        <v>174</v>
      </c>
      <c r="I133" s="80">
        <v>0</v>
      </c>
    </row>
    <row r="134" spans="1:9" x14ac:dyDescent="0.3">
      <c r="A134" s="153"/>
      <c r="B134" s="110" t="s">
        <v>59</v>
      </c>
      <c r="C134" s="110"/>
      <c r="D134" s="110"/>
      <c r="E134" s="111">
        <f>SUM(E120:E133)</f>
        <v>290458708</v>
      </c>
      <c r="F134" s="110" t="s">
        <v>59</v>
      </c>
      <c r="G134" s="112"/>
      <c r="H134" s="112"/>
      <c r="I134" s="119">
        <f>SUM(I120:I133)</f>
        <v>290458708</v>
      </c>
    </row>
    <row r="135" spans="1:9" ht="17.25" thickBot="1" x14ac:dyDescent="0.35">
      <c r="A135" s="181" t="s">
        <v>308</v>
      </c>
      <c r="B135" s="182"/>
      <c r="C135" s="182"/>
      <c r="D135" s="182"/>
      <c r="E135" s="135">
        <f>E19+E39+E55+E71+E87+E103+E119+E134</f>
        <v>16831253132</v>
      </c>
      <c r="F135" s="182" t="s">
        <v>309</v>
      </c>
      <c r="G135" s="182"/>
      <c r="H135" s="182"/>
      <c r="I135" s="136">
        <f>I19+I39+I55+I71+I87+I103+I119+I134</f>
        <v>16831253132</v>
      </c>
    </row>
  </sheetData>
  <mergeCells count="236">
    <mergeCell ref="B67:B68"/>
    <mergeCell ref="C67:C68"/>
    <mergeCell ref="D67:D68"/>
    <mergeCell ref="E67:E68"/>
    <mergeCell ref="F67:F68"/>
    <mergeCell ref="G67:G68"/>
    <mergeCell ref="B69:B70"/>
    <mergeCell ref="C69:C70"/>
    <mergeCell ref="D69:D70"/>
    <mergeCell ref="E69:E70"/>
    <mergeCell ref="F69:F70"/>
    <mergeCell ref="G69:G70"/>
    <mergeCell ref="B63:B64"/>
    <mergeCell ref="C63:C64"/>
    <mergeCell ref="D63:D64"/>
    <mergeCell ref="E63:E64"/>
    <mergeCell ref="F63:F64"/>
    <mergeCell ref="G63:G64"/>
    <mergeCell ref="B65:B66"/>
    <mergeCell ref="C65:C66"/>
    <mergeCell ref="D65:D66"/>
    <mergeCell ref="E65:E66"/>
    <mergeCell ref="F65:F66"/>
    <mergeCell ref="G65:G66"/>
    <mergeCell ref="B56:B58"/>
    <mergeCell ref="B59:B60"/>
    <mergeCell ref="C59:C60"/>
    <mergeCell ref="D59:D60"/>
    <mergeCell ref="E59:E60"/>
    <mergeCell ref="F59:F62"/>
    <mergeCell ref="G59:G62"/>
    <mergeCell ref="B61:B62"/>
    <mergeCell ref="C61:C62"/>
    <mergeCell ref="D61:D62"/>
    <mergeCell ref="E61:E62"/>
    <mergeCell ref="G37:G38"/>
    <mergeCell ref="G123:G126"/>
    <mergeCell ref="F127:F128"/>
    <mergeCell ref="G129:G130"/>
    <mergeCell ref="F123:F126"/>
    <mergeCell ref="G120:G121"/>
    <mergeCell ref="F129:F130"/>
    <mergeCell ref="A135:D135"/>
    <mergeCell ref="F135:H135"/>
    <mergeCell ref="C123:C124"/>
    <mergeCell ref="D123:D124"/>
    <mergeCell ref="B104:B106"/>
    <mergeCell ref="F106:F109"/>
    <mergeCell ref="G106:G109"/>
    <mergeCell ref="B107:B109"/>
    <mergeCell ref="C107:C109"/>
    <mergeCell ref="D107:D109"/>
    <mergeCell ref="E107:E109"/>
    <mergeCell ref="C113:C114"/>
    <mergeCell ref="D113:D114"/>
    <mergeCell ref="E113:E114"/>
    <mergeCell ref="F113:F114"/>
    <mergeCell ref="G113:G114"/>
    <mergeCell ref="A56:A71"/>
    <mergeCell ref="F117:F118"/>
    <mergeCell ref="G117:G118"/>
    <mergeCell ref="B115:B116"/>
    <mergeCell ref="C115:C116"/>
    <mergeCell ref="D115:D116"/>
    <mergeCell ref="E115:E116"/>
    <mergeCell ref="F115:F116"/>
    <mergeCell ref="G115:G116"/>
    <mergeCell ref="G23:G26"/>
    <mergeCell ref="B25:B26"/>
    <mergeCell ref="C25:C26"/>
    <mergeCell ref="D25:D26"/>
    <mergeCell ref="F74:F77"/>
    <mergeCell ref="G74:G77"/>
    <mergeCell ref="B75:B77"/>
    <mergeCell ref="C75:C77"/>
    <mergeCell ref="D75:D77"/>
    <mergeCell ref="E25:E26"/>
    <mergeCell ref="B27:B28"/>
    <mergeCell ref="C27:C28"/>
    <mergeCell ref="D27:D28"/>
    <mergeCell ref="E27:E28"/>
    <mergeCell ref="F27:F28"/>
    <mergeCell ref="G27:G28"/>
    <mergeCell ref="B99:B100"/>
    <mergeCell ref="C99:C100"/>
    <mergeCell ref="D99:D100"/>
    <mergeCell ref="E99:E100"/>
    <mergeCell ref="F99:F100"/>
    <mergeCell ref="G99:G100"/>
    <mergeCell ref="B94:B95"/>
    <mergeCell ref="B110:B111"/>
    <mergeCell ref="C110:C111"/>
    <mergeCell ref="B83:B84"/>
    <mergeCell ref="C83:C84"/>
    <mergeCell ref="D83:D84"/>
    <mergeCell ref="E83:E84"/>
    <mergeCell ref="F83:F84"/>
    <mergeCell ref="G83:G84"/>
    <mergeCell ref="B72:B74"/>
    <mergeCell ref="A88:A103"/>
    <mergeCell ref="D94:D95"/>
    <mergeCell ref="E94:E95"/>
    <mergeCell ref="F94:F95"/>
    <mergeCell ref="G94:G95"/>
    <mergeCell ref="B97:B98"/>
    <mergeCell ref="C97:C98"/>
    <mergeCell ref="D97:D98"/>
    <mergeCell ref="E97:E98"/>
    <mergeCell ref="F97:F98"/>
    <mergeCell ref="G97:G98"/>
    <mergeCell ref="B101:B102"/>
    <mergeCell ref="C101:C102"/>
    <mergeCell ref="D101:D102"/>
    <mergeCell ref="E101:E102"/>
    <mergeCell ref="F101:F102"/>
    <mergeCell ref="G101:G102"/>
    <mergeCell ref="B88:B90"/>
    <mergeCell ref="F90:F93"/>
    <mergeCell ref="G90:G93"/>
    <mergeCell ref="B91:B93"/>
    <mergeCell ref="C91:C93"/>
    <mergeCell ref="D91:D93"/>
    <mergeCell ref="E91:E93"/>
    <mergeCell ref="A72:A87"/>
    <mergeCell ref="D78:D79"/>
    <mergeCell ref="E78:E79"/>
    <mergeCell ref="F78:F79"/>
    <mergeCell ref="G78:G79"/>
    <mergeCell ref="B81:B82"/>
    <mergeCell ref="C81:C82"/>
    <mergeCell ref="D81:D82"/>
    <mergeCell ref="E81:E82"/>
    <mergeCell ref="F81:F82"/>
    <mergeCell ref="G81:G82"/>
    <mergeCell ref="B85:B86"/>
    <mergeCell ref="C85:C86"/>
    <mergeCell ref="D85:D86"/>
    <mergeCell ref="E85:E86"/>
    <mergeCell ref="F85:F86"/>
    <mergeCell ref="G85:G86"/>
    <mergeCell ref="E110:E111"/>
    <mergeCell ref="F110:F111"/>
    <mergeCell ref="G110:G111"/>
    <mergeCell ref="B113:B114"/>
    <mergeCell ref="A9:A19"/>
    <mergeCell ref="A40:A55"/>
    <mergeCell ref="C46:C47"/>
    <mergeCell ref="D46:D47"/>
    <mergeCell ref="E46:E47"/>
    <mergeCell ref="F46:F47"/>
    <mergeCell ref="G46:G47"/>
    <mergeCell ref="B49:B50"/>
    <mergeCell ref="C49:C50"/>
    <mergeCell ref="D49:D50"/>
    <mergeCell ref="E49:E50"/>
    <mergeCell ref="F49:F50"/>
    <mergeCell ref="B53:B54"/>
    <mergeCell ref="C53:C54"/>
    <mergeCell ref="D53:D54"/>
    <mergeCell ref="E53:E54"/>
    <mergeCell ref="F53:F54"/>
    <mergeCell ref="E75:E77"/>
    <mergeCell ref="B78:B79"/>
    <mergeCell ref="C78:C79"/>
    <mergeCell ref="G17:G18"/>
    <mergeCell ref="B40:B42"/>
    <mergeCell ref="F42:F45"/>
    <mergeCell ref="G42:G45"/>
    <mergeCell ref="B43:B45"/>
    <mergeCell ref="C43:C45"/>
    <mergeCell ref="D43:D45"/>
    <mergeCell ref="E43:E45"/>
    <mergeCell ref="B46:B47"/>
    <mergeCell ref="F17:F18"/>
    <mergeCell ref="B20:B23"/>
    <mergeCell ref="C22:C23"/>
    <mergeCell ref="D22:D23"/>
    <mergeCell ref="E22:E23"/>
    <mergeCell ref="F23:F26"/>
    <mergeCell ref="B31:B36"/>
    <mergeCell ref="C31:C36"/>
    <mergeCell ref="D32:D36"/>
    <mergeCell ref="E32:E36"/>
    <mergeCell ref="F32:F33"/>
    <mergeCell ref="G32:G33"/>
    <mergeCell ref="F34:F36"/>
    <mergeCell ref="G34:G36"/>
    <mergeCell ref="F37:F38"/>
    <mergeCell ref="A1:I1"/>
    <mergeCell ref="G12:G13"/>
    <mergeCell ref="B13:B14"/>
    <mergeCell ref="C13:C14"/>
    <mergeCell ref="D13:D14"/>
    <mergeCell ref="E13:E14"/>
    <mergeCell ref="F15:F16"/>
    <mergeCell ref="G15:G16"/>
    <mergeCell ref="C10:C11"/>
    <mergeCell ref="D10:D11"/>
    <mergeCell ref="E10:E11"/>
    <mergeCell ref="B9:B12"/>
    <mergeCell ref="F12:F13"/>
    <mergeCell ref="A6:A8"/>
    <mergeCell ref="B6:E6"/>
    <mergeCell ref="F6:I6"/>
    <mergeCell ref="B7:D7"/>
    <mergeCell ref="E7:E8"/>
    <mergeCell ref="F7:H7"/>
    <mergeCell ref="I7:I8"/>
    <mergeCell ref="A2:I2"/>
    <mergeCell ref="A3:I3"/>
    <mergeCell ref="A4:I4"/>
    <mergeCell ref="A5:I5"/>
    <mergeCell ref="A104:A119"/>
    <mergeCell ref="A20:A39"/>
    <mergeCell ref="A120:A134"/>
    <mergeCell ref="I129:I130"/>
    <mergeCell ref="C132:C133"/>
    <mergeCell ref="B123:B124"/>
    <mergeCell ref="H120:H121"/>
    <mergeCell ref="B120:B122"/>
    <mergeCell ref="I120:I121"/>
    <mergeCell ref="H129:H130"/>
    <mergeCell ref="B132:B133"/>
    <mergeCell ref="F120:F121"/>
    <mergeCell ref="G127:G128"/>
    <mergeCell ref="E123:E124"/>
    <mergeCell ref="G53:G54"/>
    <mergeCell ref="G49:G50"/>
    <mergeCell ref="B51:B52"/>
    <mergeCell ref="C51:C52"/>
    <mergeCell ref="D51:D52"/>
    <mergeCell ref="E51:E52"/>
    <mergeCell ref="F51:F52"/>
    <mergeCell ref="G51:G52"/>
    <mergeCell ref="C94:C95"/>
    <mergeCell ref="D110:D111"/>
  </mergeCells>
  <phoneticPr fontId="3" type="noConversion"/>
  <pageMargins left="0.7" right="0.7" top="0.75" bottom="0.75" header="0.3" footer="0.3"/>
  <pageSetup paperSize="9" scale="57" fitToHeight="0" orientation="portrait" horizontalDpi="300" verticalDpi="300" r:id="rId1"/>
  <rowBreaks count="1" manualBreakCount="1">
    <brk id="6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4" zoomScale="70" zoomScaleNormal="70" workbookViewId="0">
      <selection activeCell="E30" sqref="E30:E31"/>
    </sheetView>
  </sheetViews>
  <sheetFormatPr defaultRowHeight="16.5" x14ac:dyDescent="0.3"/>
  <cols>
    <col min="2" max="2" width="14.125" customWidth="1"/>
    <col min="3" max="3" width="13.125" customWidth="1"/>
    <col min="4" max="4" width="15.875" customWidth="1"/>
    <col min="5" max="9" width="14.125" customWidth="1"/>
  </cols>
  <sheetData>
    <row r="1" spans="1:9" x14ac:dyDescent="0.3">
      <c r="A1" s="183" t="s">
        <v>3</v>
      </c>
      <c r="B1" s="186" t="s">
        <v>4</v>
      </c>
      <c r="C1" s="187"/>
      <c r="D1" s="187"/>
      <c r="E1" s="187"/>
      <c r="F1" s="186" t="s">
        <v>5</v>
      </c>
      <c r="G1" s="187"/>
      <c r="H1" s="187"/>
      <c r="I1" s="188"/>
    </row>
    <row r="2" spans="1:9" x14ac:dyDescent="0.3">
      <c r="A2" s="184"/>
      <c r="B2" s="189" t="s">
        <v>6</v>
      </c>
      <c r="C2" s="190"/>
      <c r="D2" s="191"/>
      <c r="E2" s="192" t="s">
        <v>7</v>
      </c>
      <c r="F2" s="189" t="s">
        <v>6</v>
      </c>
      <c r="G2" s="190"/>
      <c r="H2" s="191"/>
      <c r="I2" s="194" t="s">
        <v>8</v>
      </c>
    </row>
    <row r="3" spans="1:9" ht="17.25" thickBot="1" x14ac:dyDescent="0.35">
      <c r="A3" s="185"/>
      <c r="B3" s="2" t="s">
        <v>9</v>
      </c>
      <c r="C3" s="3" t="s">
        <v>10</v>
      </c>
      <c r="D3" s="3" t="s">
        <v>11</v>
      </c>
      <c r="E3" s="193"/>
      <c r="F3" s="2" t="s">
        <v>9</v>
      </c>
      <c r="G3" s="3" t="s">
        <v>10</v>
      </c>
      <c r="H3" s="3" t="s">
        <v>11</v>
      </c>
      <c r="I3" s="195"/>
    </row>
    <row r="4" spans="1:9" ht="36" customHeight="1" x14ac:dyDescent="0.3">
      <c r="A4" s="200" t="s">
        <v>263</v>
      </c>
      <c r="B4" s="203" t="s">
        <v>13</v>
      </c>
      <c r="C4" s="51" t="s">
        <v>14</v>
      </c>
      <c r="D4" s="49" t="s">
        <v>15</v>
      </c>
      <c r="E4" s="52">
        <v>53388000</v>
      </c>
      <c r="F4" s="47" t="s">
        <v>16</v>
      </c>
      <c r="G4" s="48" t="s">
        <v>17</v>
      </c>
      <c r="H4" s="48" t="s">
        <v>18</v>
      </c>
      <c r="I4" s="50">
        <v>16000000</v>
      </c>
    </row>
    <row r="5" spans="1:9" ht="16.5" customHeight="1" x14ac:dyDescent="0.3">
      <c r="A5" s="201"/>
      <c r="B5" s="204"/>
      <c r="C5" s="196" t="s">
        <v>19</v>
      </c>
      <c r="D5" s="196" t="s">
        <v>20</v>
      </c>
      <c r="E5" s="198">
        <v>2720000</v>
      </c>
      <c r="F5" s="4" t="s">
        <v>21</v>
      </c>
      <c r="G5" s="5" t="s">
        <v>22</v>
      </c>
      <c r="H5" s="6" t="s">
        <v>23</v>
      </c>
      <c r="I5" s="7">
        <v>111800000</v>
      </c>
    </row>
    <row r="6" spans="1:9" x14ac:dyDescent="0.3">
      <c r="A6" s="201"/>
      <c r="B6" s="204"/>
      <c r="C6" s="197"/>
      <c r="D6" s="197"/>
      <c r="E6" s="199"/>
      <c r="F6" s="8" t="s">
        <v>24</v>
      </c>
      <c r="G6" s="9" t="s">
        <v>25</v>
      </c>
      <c r="H6" s="9" t="s">
        <v>26</v>
      </c>
      <c r="I6" s="10">
        <v>0</v>
      </c>
    </row>
    <row r="7" spans="1:9" x14ac:dyDescent="0.3">
      <c r="A7" s="201"/>
      <c r="B7" s="205"/>
      <c r="C7" s="9" t="s">
        <v>27</v>
      </c>
      <c r="D7" s="9" t="s">
        <v>28</v>
      </c>
      <c r="E7" s="11">
        <v>9160000</v>
      </c>
      <c r="F7" s="218" t="s">
        <v>29</v>
      </c>
      <c r="G7" s="196" t="s">
        <v>30</v>
      </c>
      <c r="H7" s="9" t="s">
        <v>31</v>
      </c>
      <c r="I7" s="12">
        <v>0</v>
      </c>
    </row>
    <row r="8" spans="1:9" ht="16.5" customHeight="1" x14ac:dyDescent="0.3">
      <c r="A8" s="201"/>
      <c r="B8" s="212" t="s">
        <v>32</v>
      </c>
      <c r="C8" s="214" t="s">
        <v>33</v>
      </c>
      <c r="D8" s="216" t="s">
        <v>34</v>
      </c>
      <c r="E8" s="198">
        <v>12457297</v>
      </c>
      <c r="F8" s="219"/>
      <c r="G8" s="197"/>
      <c r="H8" s="9" t="s">
        <v>35</v>
      </c>
      <c r="I8" s="12">
        <v>0</v>
      </c>
    </row>
    <row r="9" spans="1:9" x14ac:dyDescent="0.3">
      <c r="A9" s="201"/>
      <c r="B9" s="213"/>
      <c r="C9" s="215"/>
      <c r="D9" s="217"/>
      <c r="E9" s="199"/>
      <c r="F9" s="13" t="s">
        <v>36</v>
      </c>
      <c r="G9" s="14" t="s">
        <v>37</v>
      </c>
      <c r="H9" s="15" t="s">
        <v>264</v>
      </c>
      <c r="I9" s="16">
        <v>3000000</v>
      </c>
    </row>
    <row r="10" spans="1:9" ht="24" customHeight="1" x14ac:dyDescent="0.3">
      <c r="A10" s="201"/>
      <c r="B10" s="17" t="s">
        <v>39</v>
      </c>
      <c r="C10" s="18" t="s">
        <v>40</v>
      </c>
      <c r="D10" s="19" t="s">
        <v>41</v>
      </c>
      <c r="E10" s="20">
        <v>76020000</v>
      </c>
      <c r="F10" s="208" t="s">
        <v>42</v>
      </c>
      <c r="G10" s="210" t="s">
        <v>43</v>
      </c>
      <c r="H10" s="21" t="s">
        <v>44</v>
      </c>
      <c r="I10" s="22">
        <v>20000000</v>
      </c>
    </row>
    <row r="11" spans="1:9" ht="24" x14ac:dyDescent="0.3">
      <c r="A11" s="201"/>
      <c r="B11" s="17" t="s">
        <v>45</v>
      </c>
      <c r="C11" s="18" t="s">
        <v>46</v>
      </c>
      <c r="D11" s="23" t="s">
        <v>47</v>
      </c>
      <c r="E11" s="20">
        <v>5000000</v>
      </c>
      <c r="F11" s="213"/>
      <c r="G11" s="215"/>
      <c r="H11" s="21" t="s">
        <v>48</v>
      </c>
      <c r="I11" s="22">
        <v>1010091</v>
      </c>
    </row>
    <row r="12" spans="1:9" ht="24" x14ac:dyDescent="0.3">
      <c r="A12" s="201"/>
      <c r="B12" s="17" t="s">
        <v>49</v>
      </c>
      <c r="C12" s="18" t="s">
        <v>50</v>
      </c>
      <c r="D12" s="18" t="s">
        <v>51</v>
      </c>
      <c r="E12" s="24">
        <v>864794</v>
      </c>
      <c r="F12" s="208" t="s">
        <v>52</v>
      </c>
      <c r="G12" s="210" t="s">
        <v>53</v>
      </c>
      <c r="H12" s="25" t="s">
        <v>54</v>
      </c>
      <c r="I12" s="26">
        <v>5000000</v>
      </c>
    </row>
    <row r="13" spans="1:9" ht="17.25" thickBot="1" x14ac:dyDescent="0.35">
      <c r="A13" s="202"/>
      <c r="B13" s="38" t="s">
        <v>55</v>
      </c>
      <c r="C13" s="39" t="s">
        <v>56</v>
      </c>
      <c r="D13" s="39" t="s">
        <v>57</v>
      </c>
      <c r="E13" s="40">
        <v>200000</v>
      </c>
      <c r="F13" s="220"/>
      <c r="G13" s="211"/>
      <c r="H13" s="41" t="s">
        <v>58</v>
      </c>
      <c r="I13" s="42">
        <v>3000000</v>
      </c>
    </row>
    <row r="14" spans="1:9" ht="17.25" thickBot="1" x14ac:dyDescent="0.35">
      <c r="A14" s="53"/>
      <c r="B14" s="62" t="s">
        <v>267</v>
      </c>
      <c r="C14" s="63"/>
      <c r="D14" s="57"/>
      <c r="E14" s="58">
        <f>SUM(E4:E13)</f>
        <v>159810091</v>
      </c>
      <c r="F14" s="59"/>
      <c r="G14" s="60"/>
      <c r="H14" s="60"/>
      <c r="I14" s="61">
        <f>SUM(I4:I13)</f>
        <v>159810091</v>
      </c>
    </row>
    <row r="15" spans="1:9" ht="42.75" customHeight="1" x14ac:dyDescent="0.3">
      <c r="A15" s="200" t="s">
        <v>231</v>
      </c>
      <c r="B15" s="203" t="s">
        <v>13</v>
      </c>
      <c r="C15" s="51" t="s">
        <v>14</v>
      </c>
      <c r="D15" s="49" t="s">
        <v>15</v>
      </c>
      <c r="E15" s="52">
        <v>31950000</v>
      </c>
      <c r="F15" s="47" t="s">
        <v>16</v>
      </c>
      <c r="G15" s="48" t="s">
        <v>17</v>
      </c>
      <c r="H15" s="48" t="s">
        <v>18</v>
      </c>
      <c r="I15" s="50">
        <v>0</v>
      </c>
    </row>
    <row r="16" spans="1:9" ht="16.5" customHeight="1" x14ac:dyDescent="0.3">
      <c r="A16" s="201"/>
      <c r="B16" s="204"/>
      <c r="C16" s="196" t="s">
        <v>19</v>
      </c>
      <c r="D16" s="196" t="s">
        <v>20</v>
      </c>
      <c r="E16" s="198">
        <v>200000</v>
      </c>
      <c r="F16" s="4" t="s">
        <v>21</v>
      </c>
      <c r="G16" s="5" t="s">
        <v>22</v>
      </c>
      <c r="H16" s="6" t="s">
        <v>23</v>
      </c>
      <c r="I16" s="7">
        <v>0</v>
      </c>
    </row>
    <row r="17" spans="1:9" x14ac:dyDescent="0.3">
      <c r="A17" s="201"/>
      <c r="B17" s="204"/>
      <c r="C17" s="197"/>
      <c r="D17" s="197"/>
      <c r="E17" s="199"/>
      <c r="F17" s="8" t="s">
        <v>24</v>
      </c>
      <c r="G17" s="9" t="s">
        <v>25</v>
      </c>
      <c r="H17" s="9" t="s">
        <v>26</v>
      </c>
      <c r="I17" s="10">
        <v>0</v>
      </c>
    </row>
    <row r="18" spans="1:9" x14ac:dyDescent="0.3">
      <c r="A18" s="201"/>
      <c r="B18" s="205"/>
      <c r="C18" s="9" t="s">
        <v>27</v>
      </c>
      <c r="D18" s="9" t="s">
        <v>28</v>
      </c>
      <c r="E18" s="11">
        <v>1650000</v>
      </c>
      <c r="F18" s="218" t="s">
        <v>29</v>
      </c>
      <c r="G18" s="196" t="s">
        <v>30</v>
      </c>
      <c r="H18" s="9" t="s">
        <v>31</v>
      </c>
      <c r="I18" s="12">
        <v>34000000</v>
      </c>
    </row>
    <row r="19" spans="1:9" ht="16.5" customHeight="1" x14ac:dyDescent="0.3">
      <c r="A19" s="201"/>
      <c r="B19" s="212" t="s">
        <v>32</v>
      </c>
      <c r="C19" s="214" t="s">
        <v>33</v>
      </c>
      <c r="D19" s="216" t="s">
        <v>34</v>
      </c>
      <c r="E19" s="198">
        <v>0</v>
      </c>
      <c r="F19" s="219"/>
      <c r="G19" s="197"/>
      <c r="H19" s="9" t="s">
        <v>35</v>
      </c>
      <c r="I19" s="12">
        <v>25000000</v>
      </c>
    </row>
    <row r="20" spans="1:9" x14ac:dyDescent="0.3">
      <c r="A20" s="201"/>
      <c r="B20" s="213"/>
      <c r="C20" s="215"/>
      <c r="D20" s="217"/>
      <c r="E20" s="199"/>
      <c r="F20" s="13" t="s">
        <v>36</v>
      </c>
      <c r="G20" s="14" t="s">
        <v>37</v>
      </c>
      <c r="H20" s="15" t="s">
        <v>265</v>
      </c>
      <c r="I20" s="16">
        <v>1500000</v>
      </c>
    </row>
    <row r="21" spans="1:9" ht="24" customHeight="1" x14ac:dyDescent="0.3">
      <c r="A21" s="201"/>
      <c r="B21" s="17" t="s">
        <v>39</v>
      </c>
      <c r="C21" s="18" t="s">
        <v>40</v>
      </c>
      <c r="D21" s="19" t="s">
        <v>41</v>
      </c>
      <c r="E21" s="20">
        <v>6600000</v>
      </c>
      <c r="F21" s="208" t="s">
        <v>42</v>
      </c>
      <c r="G21" s="210" t="s">
        <v>43</v>
      </c>
      <c r="H21" s="21" t="s">
        <v>44</v>
      </c>
      <c r="I21" s="22">
        <v>0</v>
      </c>
    </row>
    <row r="22" spans="1:9" ht="24" x14ac:dyDescent="0.3">
      <c r="A22" s="201"/>
      <c r="B22" s="17" t="s">
        <v>45</v>
      </c>
      <c r="C22" s="18" t="s">
        <v>46</v>
      </c>
      <c r="D22" s="23" t="s">
        <v>47</v>
      </c>
      <c r="E22" s="20">
        <v>24000000</v>
      </c>
      <c r="F22" s="213"/>
      <c r="G22" s="215"/>
      <c r="H22" s="21" t="s">
        <v>48</v>
      </c>
      <c r="I22" s="22">
        <v>2900000</v>
      </c>
    </row>
    <row r="23" spans="1:9" ht="24" x14ac:dyDescent="0.3">
      <c r="A23" s="201"/>
      <c r="B23" s="17" t="s">
        <v>49</v>
      </c>
      <c r="C23" s="18" t="s">
        <v>50</v>
      </c>
      <c r="D23" s="18" t="s">
        <v>51</v>
      </c>
      <c r="E23" s="24">
        <v>600000</v>
      </c>
      <c r="F23" s="208" t="s">
        <v>52</v>
      </c>
      <c r="G23" s="210" t="s">
        <v>53</v>
      </c>
      <c r="H23" s="25" t="s">
        <v>54</v>
      </c>
      <c r="I23" s="26">
        <v>100000</v>
      </c>
    </row>
    <row r="24" spans="1:9" ht="17.25" thickBot="1" x14ac:dyDescent="0.35">
      <c r="A24" s="202"/>
      <c r="B24" s="38" t="s">
        <v>55</v>
      </c>
      <c r="C24" s="39" t="s">
        <v>56</v>
      </c>
      <c r="D24" s="39" t="s">
        <v>57</v>
      </c>
      <c r="E24" s="40">
        <v>0</v>
      </c>
      <c r="F24" s="220"/>
      <c r="G24" s="211"/>
      <c r="H24" s="41" t="s">
        <v>58</v>
      </c>
      <c r="I24" s="42">
        <v>1500000</v>
      </c>
    </row>
    <row r="25" spans="1:9" ht="17.25" thickBot="1" x14ac:dyDescent="0.35">
      <c r="A25" s="36"/>
      <c r="B25" s="55" t="s">
        <v>268</v>
      </c>
      <c r="C25" s="56"/>
      <c r="D25" s="57"/>
      <c r="E25" s="58">
        <f>SUM(E15:E24)</f>
        <v>65000000</v>
      </c>
      <c r="F25" s="59"/>
      <c r="G25" s="60"/>
      <c r="H25" s="60"/>
      <c r="I25" s="61">
        <f>SUM(I15:I24)</f>
        <v>65000000</v>
      </c>
    </row>
    <row r="26" spans="1:9" ht="39.75" customHeight="1" x14ac:dyDescent="0.3">
      <c r="A26" s="227" t="s">
        <v>262</v>
      </c>
      <c r="B26" s="206" t="s">
        <v>13</v>
      </c>
      <c r="C26" s="48" t="s">
        <v>14</v>
      </c>
      <c r="D26" s="49" t="s">
        <v>232</v>
      </c>
      <c r="E26" s="54">
        <v>27100000</v>
      </c>
      <c r="F26" s="47" t="s">
        <v>233</v>
      </c>
      <c r="G26" s="48" t="s">
        <v>17</v>
      </c>
      <c r="H26" s="48" t="s">
        <v>18</v>
      </c>
      <c r="I26" s="50">
        <v>0</v>
      </c>
    </row>
    <row r="27" spans="1:9" x14ac:dyDescent="0.3">
      <c r="A27" s="228"/>
      <c r="B27" s="204"/>
      <c r="C27" s="222" t="s">
        <v>19</v>
      </c>
      <c r="D27" s="196" t="s">
        <v>234</v>
      </c>
      <c r="E27" s="225">
        <v>50000</v>
      </c>
      <c r="F27" s="4" t="s">
        <v>235</v>
      </c>
      <c r="G27" s="5" t="s">
        <v>22</v>
      </c>
      <c r="H27" s="6" t="s">
        <v>236</v>
      </c>
      <c r="I27" s="7">
        <v>0</v>
      </c>
    </row>
    <row r="28" spans="1:9" x14ac:dyDescent="0.3">
      <c r="A28" s="228"/>
      <c r="B28" s="204"/>
      <c r="C28" s="222"/>
      <c r="D28" s="197"/>
      <c r="E28" s="226"/>
      <c r="F28" s="8" t="s">
        <v>24</v>
      </c>
      <c r="G28" s="9" t="s">
        <v>237</v>
      </c>
      <c r="H28" s="9" t="s">
        <v>238</v>
      </c>
      <c r="I28" s="10">
        <v>0</v>
      </c>
    </row>
    <row r="29" spans="1:9" x14ac:dyDescent="0.3">
      <c r="A29" s="228"/>
      <c r="B29" s="205"/>
      <c r="C29" s="9" t="s">
        <v>27</v>
      </c>
      <c r="D29" s="9" t="s">
        <v>239</v>
      </c>
      <c r="E29" s="43">
        <v>100000</v>
      </c>
      <c r="F29" s="207" t="s">
        <v>240</v>
      </c>
      <c r="G29" s="222" t="s">
        <v>241</v>
      </c>
      <c r="H29" s="9" t="s">
        <v>242</v>
      </c>
      <c r="I29" s="12">
        <v>21800000</v>
      </c>
    </row>
    <row r="30" spans="1:9" ht="24" customHeight="1" x14ac:dyDescent="0.3">
      <c r="A30" s="228"/>
      <c r="B30" s="212" t="s">
        <v>243</v>
      </c>
      <c r="C30" s="214" t="s">
        <v>33</v>
      </c>
      <c r="D30" s="216" t="s">
        <v>34</v>
      </c>
      <c r="E30" s="223">
        <v>874000</v>
      </c>
      <c r="F30" s="207"/>
      <c r="G30" s="222"/>
      <c r="H30" s="9" t="s">
        <v>244</v>
      </c>
      <c r="I30" s="12">
        <v>0</v>
      </c>
    </row>
    <row r="31" spans="1:9" x14ac:dyDescent="0.3">
      <c r="A31" s="228"/>
      <c r="B31" s="213"/>
      <c r="C31" s="215"/>
      <c r="D31" s="217"/>
      <c r="E31" s="224"/>
      <c r="F31" s="13" t="s">
        <v>245</v>
      </c>
      <c r="G31" s="14" t="s">
        <v>246</v>
      </c>
      <c r="H31" s="15" t="s">
        <v>266</v>
      </c>
      <c r="I31" s="16">
        <v>38807000</v>
      </c>
    </row>
    <row r="32" spans="1:9" ht="24" customHeight="1" x14ac:dyDescent="0.3">
      <c r="A32" s="228"/>
      <c r="B32" s="17" t="s">
        <v>39</v>
      </c>
      <c r="C32" s="18" t="s">
        <v>40</v>
      </c>
      <c r="D32" s="19" t="s">
        <v>247</v>
      </c>
      <c r="E32" s="37">
        <v>0</v>
      </c>
      <c r="F32" s="208" t="s">
        <v>248</v>
      </c>
      <c r="G32" s="210" t="s">
        <v>249</v>
      </c>
      <c r="H32" s="21" t="s">
        <v>250</v>
      </c>
      <c r="I32" s="22">
        <v>1739000</v>
      </c>
    </row>
    <row r="33" spans="1:9" ht="24" x14ac:dyDescent="0.3">
      <c r="A33" s="228"/>
      <c r="B33" s="17" t="s">
        <v>45</v>
      </c>
      <c r="C33" s="18" t="s">
        <v>46</v>
      </c>
      <c r="D33" s="23" t="s">
        <v>47</v>
      </c>
      <c r="E33" s="37">
        <v>35000000</v>
      </c>
      <c r="F33" s="213"/>
      <c r="G33" s="215"/>
      <c r="H33" s="21" t="s">
        <v>251</v>
      </c>
      <c r="I33" s="22">
        <v>0</v>
      </c>
    </row>
    <row r="34" spans="1:9" ht="24" x14ac:dyDescent="0.3">
      <c r="A34" s="228"/>
      <c r="B34" s="17" t="s">
        <v>252</v>
      </c>
      <c r="C34" s="18" t="s">
        <v>253</v>
      </c>
      <c r="D34" s="18" t="s">
        <v>254</v>
      </c>
      <c r="E34" s="44">
        <v>100000</v>
      </c>
      <c r="F34" s="208" t="s">
        <v>255</v>
      </c>
      <c r="G34" s="210" t="s">
        <v>256</v>
      </c>
      <c r="H34" s="25" t="s">
        <v>257</v>
      </c>
      <c r="I34" s="26">
        <v>260</v>
      </c>
    </row>
    <row r="35" spans="1:9" ht="17.25" thickBot="1" x14ac:dyDescent="0.35">
      <c r="A35" s="228"/>
      <c r="B35" s="27" t="s">
        <v>258</v>
      </c>
      <c r="C35" s="28" t="s">
        <v>259</v>
      </c>
      <c r="D35" s="28" t="s">
        <v>260</v>
      </c>
      <c r="E35" s="45">
        <v>0</v>
      </c>
      <c r="F35" s="209"/>
      <c r="G35" s="221"/>
      <c r="H35" s="29" t="s">
        <v>261</v>
      </c>
      <c r="I35" s="30">
        <v>877740</v>
      </c>
    </row>
    <row r="36" spans="1:9" ht="18" thickTop="1" thickBot="1" x14ac:dyDescent="0.35">
      <c r="A36" s="31"/>
      <c r="B36" s="32" t="s">
        <v>59</v>
      </c>
      <c r="C36" s="33"/>
      <c r="D36" s="33"/>
      <c r="E36" s="46">
        <f>SUM(E26:E35)</f>
        <v>63224000</v>
      </c>
      <c r="F36" s="32" t="s">
        <v>59</v>
      </c>
      <c r="G36" s="33"/>
      <c r="H36" s="33"/>
      <c r="I36" s="34">
        <f>SUM(I26:I35)</f>
        <v>63224000</v>
      </c>
    </row>
    <row r="37" spans="1:9" x14ac:dyDescent="0.3">
      <c r="A37" t="s">
        <v>269</v>
      </c>
      <c r="E37" s="64">
        <f>E14+E25+E36</f>
        <v>288034091</v>
      </c>
      <c r="I37" s="65">
        <f>I14+I25+I36</f>
        <v>288034091</v>
      </c>
    </row>
  </sheetData>
  <mergeCells count="52">
    <mergeCell ref="C5:C6"/>
    <mergeCell ref="D5:D6"/>
    <mergeCell ref="E5:E6"/>
    <mergeCell ref="F7:F8"/>
    <mergeCell ref="G7:G8"/>
    <mergeCell ref="C8:C9"/>
    <mergeCell ref="D8:D9"/>
    <mergeCell ref="E8:E9"/>
    <mergeCell ref="A4:A13"/>
    <mergeCell ref="B4:B7"/>
    <mergeCell ref="B8:B9"/>
    <mergeCell ref="F10:F11"/>
    <mergeCell ref="G29:G30"/>
    <mergeCell ref="B30:B31"/>
    <mergeCell ref="C30:C31"/>
    <mergeCell ref="D30:D31"/>
    <mergeCell ref="E30:E31"/>
    <mergeCell ref="C27:C28"/>
    <mergeCell ref="D27:D28"/>
    <mergeCell ref="E27:E28"/>
    <mergeCell ref="A26:A35"/>
    <mergeCell ref="G10:G11"/>
    <mergeCell ref="F12:F13"/>
    <mergeCell ref="G12:G13"/>
    <mergeCell ref="B26:B29"/>
    <mergeCell ref="F29:F30"/>
    <mergeCell ref="F34:F35"/>
    <mergeCell ref="G23:G24"/>
    <mergeCell ref="G18:G19"/>
    <mergeCell ref="B19:B20"/>
    <mergeCell ref="C19:C20"/>
    <mergeCell ref="D19:D20"/>
    <mergeCell ref="E19:E20"/>
    <mergeCell ref="F21:F22"/>
    <mergeCell ref="G21:G22"/>
    <mergeCell ref="F18:F19"/>
    <mergeCell ref="F23:F24"/>
    <mergeCell ref="G34:G35"/>
    <mergeCell ref="F32:F33"/>
    <mergeCell ref="G32:G33"/>
    <mergeCell ref="C16:C17"/>
    <mergeCell ref="D16:D17"/>
    <mergeCell ref="E16:E17"/>
    <mergeCell ref="A15:A24"/>
    <mergeCell ref="B15:B18"/>
    <mergeCell ref="A1:A3"/>
    <mergeCell ref="B1:E1"/>
    <mergeCell ref="F1:I1"/>
    <mergeCell ref="B2:D2"/>
    <mergeCell ref="E2:E3"/>
    <mergeCell ref="F2:H2"/>
    <mergeCell ref="I2:I3"/>
  </mergeCells>
  <phoneticPr fontId="3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2021년 예산(취합) (2)</vt:lpstr>
      <vt:lpstr>2021년 예산(취합)</vt:lpstr>
      <vt:lpstr>법인회계 취합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2020-12-17T09:30:43Z</cp:lastPrinted>
  <dcterms:created xsi:type="dcterms:W3CDTF">2020-12-15T09:23:24Z</dcterms:created>
  <dcterms:modified xsi:type="dcterms:W3CDTF">2020-12-22T07:48:27Z</dcterms:modified>
</cp:coreProperties>
</file>